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C:\Users\stephen.kansuk\Documents\GCF Readiness Programme\2017\WORKPLAN\"/>
    </mc:Choice>
  </mc:AlternateContent>
  <bookViews>
    <workbookView xWindow="0" yWindow="0" windowWidth="28800" windowHeight="12440"/>
  </bookViews>
  <sheets>
    <sheet name="Work Plan 2017" sheetId="1" r:id="rId1"/>
    <sheet name="Work Plan 2017 UNEP" sheetId="3" r:id="rId2"/>
    <sheet name="Itemised Expenditure" sheetId="2"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2" l="1"/>
  <c r="F51" i="2"/>
  <c r="E72" i="2"/>
  <c r="G60" i="2"/>
  <c r="F47" i="2"/>
  <c r="F43" i="2"/>
  <c r="F39" i="2"/>
  <c r="F35" i="2"/>
  <c r="F31" i="2"/>
  <c r="F28" i="2"/>
  <c r="F21" i="2"/>
  <c r="G52" i="2"/>
  <c r="F64" i="2" s="1"/>
  <c r="G65" i="2" s="1"/>
  <c r="G66" i="2" s="1"/>
  <c r="G10" i="2"/>
  <c r="G11" i="2" s="1"/>
  <c r="G54" i="2" s="1"/>
  <c r="E75" i="2" s="1"/>
  <c r="E77" i="2" s="1"/>
  <c r="M38" i="1"/>
  <c r="M32" i="1"/>
  <c r="M27" i="1"/>
  <c r="M23" i="1"/>
  <c r="M15" i="1"/>
  <c r="M33" i="1" s="1"/>
  <c r="M39" i="1" s="1"/>
  <c r="M11" i="1"/>
  <c r="M41" i="1" l="1"/>
  <c r="M40" i="1"/>
</calcChain>
</file>

<file path=xl/sharedStrings.xml><?xml version="1.0" encoding="utf-8"?>
<sst xmlns="http://schemas.openxmlformats.org/spreadsheetml/2006/main" count="348" uniqueCount="212">
  <si>
    <t>EXPECTED OUTPUTS (see results framework for baselines, indicators and targets)</t>
  </si>
  <si>
    <t>ACTIVITY  RESULTS</t>
  </si>
  <si>
    <t>ACTIONS</t>
  </si>
  <si>
    <t>BRIEF NARRATIVE</t>
  </si>
  <si>
    <t>STATUS</t>
  </si>
  <si>
    <t>TIMEFRAME (2017)</t>
  </si>
  <si>
    <t>RESPONSIBLE PARTY</t>
  </si>
  <si>
    <t>DESCRIPTION</t>
  </si>
  <si>
    <t>2017 BUDGET ($)</t>
  </si>
  <si>
    <t>Q1</t>
  </si>
  <si>
    <t>Q2</t>
  </si>
  <si>
    <t>Q3</t>
  </si>
  <si>
    <t>Q4</t>
  </si>
  <si>
    <t>OUTPUT 1: Strengthened institutional and fiduciary capacity to enable entity to access the GCF</t>
  </si>
  <si>
    <t>Action 1.1.1: Conduct review /analysis of climate-related investments by non-governmental &amp; private sector actors in Ghana</t>
  </si>
  <si>
    <t>This action is focusing on thorough analyses of the private sector investments in the sectors prioritized for the project proposals. Once the 1 or 2 projects have were identified to be developed these analysis began to support the full proposals</t>
  </si>
  <si>
    <t>ONGOING</t>
  </si>
  <si>
    <t>MOF</t>
  </si>
  <si>
    <t>Consultants cost</t>
  </si>
  <si>
    <t xml:space="preserve">Action 1.4.1: Support participation of NDA in multilateral events, negotiations, lessons exchange, etc </t>
  </si>
  <si>
    <t>The key role of the NDA is to serve as an interface between the Government of Ghana and the Fund. The Readiness Programme would support this important role of the NDA through participation in multilateral events, negotiations, etc.</t>
  </si>
  <si>
    <t>Travel costs - Other events</t>
  </si>
  <si>
    <t>Travel costs- NDA/GCF events</t>
  </si>
  <si>
    <t>Subtotal Activity 1.1 &amp; 1.4</t>
  </si>
  <si>
    <t>OUTPUT 2: Enhanced coordination among stakeholders and institutions of national and sub-national entities to manage and deliver climate finance</t>
  </si>
  <si>
    <t>Action 2.1.1: Support the NCCSC for its enhanced coordination on climate planning and budgeting process</t>
  </si>
  <si>
    <t>This action will support meetings of the NCCSC. The purpose of establishing the steering committee for the national climate change policy is to demonstrate government commitment to addressing the climate change in Ghana, by providing strategic framework for the implementation of the policy by all relevant MDAs, CSOs and NGOs, private sector as well as all relevant stakeholders. The Committee, as per its TOR, is expected to meet at least twice a year.</t>
  </si>
  <si>
    <t>YET TO COMMENCE</t>
  </si>
  <si>
    <t>MESTI</t>
  </si>
  <si>
    <t>Meeting cost – venue</t>
  </si>
  <si>
    <t>Action 2.1.2: Support a working group on climate finance at NCCSC</t>
  </si>
  <si>
    <t>This activity will be used to support the gender working group of the NCCSC on accessing  climate finance. There is a need for the working group to grasp the basic requirements on climate finance. The various sources of funding, the processes and the standards to be met.</t>
  </si>
  <si>
    <t>MESTI/MOF</t>
  </si>
  <si>
    <t>Meetings (venue and Travel)</t>
  </si>
  <si>
    <t>Subtotal Activity 2.1</t>
  </si>
  <si>
    <t>Action 2.4.1: Strengthen the Climate Change Data Hub for collecting baseline inventory data</t>
  </si>
  <si>
    <t>EPA (with the help of UNDP) has already created a data hub for climate change projects which needs further work. This action will now focus on further work or upgrade, which goes beyond projects captured at the national level and possibly selecting sample projects to provide in-depth data in relation to flow of expenditure and actual impacts. The upgrade will cover a section on pipeline projects (including GCF), the INDCs as well as policies and regulations</t>
  </si>
  <si>
    <t>Consultant cost – IT development</t>
  </si>
  <si>
    <t>Action 2.4.2: Compile policies, regulations, other relevant documents and knowledge products for public posting and targeted audience</t>
  </si>
  <si>
    <t>Action 2.4.3: Upgrade online systems to support the creation and implementation of the pipeline of bankable projects</t>
  </si>
  <si>
    <t xml:space="preserve">Action 2.4.4: Development of relevant and robust MRV frameworks, templates, and guidance for climate finance </t>
  </si>
  <si>
    <t>GCF Readiness Programme will focus on developing a Monitoring/ Measuring, Reporting and Verification (MRV) system for climate finance which will build on the climate finance tracking tool developed with the MoF.</t>
  </si>
  <si>
    <t>Consultant</t>
  </si>
  <si>
    <t>Action 2.4.5: Testing of MRV templates/guidance on climate finance</t>
  </si>
  <si>
    <t>Action 2.4.6: Workshop/training(s)  to apply MRV system developed and use data hub</t>
  </si>
  <si>
    <t>Meeting cost – venue and travel</t>
  </si>
  <si>
    <t>Subtotal Activity 2.4</t>
  </si>
  <si>
    <t>OUTPUT 3: Development of a system for identifying, prioritizing, and developing bankable and measurable climate change programs/projects</t>
  </si>
  <si>
    <t>Action 3.1.1: Development of procedures, criteria and menus to evaluate and select national priority projects based on needs and based on lessons learned from NAMA prioritization process</t>
  </si>
  <si>
    <t xml:space="preserve">Action 3.1.2: Decision-making workshop to define  GCF pipeline </t>
  </si>
  <si>
    <t>The NDA and its TAC have selected priority projects which are being developed into proposals for submission to the GCF. The NDA and the TAC will need to hold subsequent meetings to take key decisions on the project proposal development process.</t>
  </si>
  <si>
    <t>Subtotal Activity 3.1</t>
  </si>
  <si>
    <t xml:space="preserve">Action 3.2.1: Review of  national adaptation and low carbon development strategies and identify gaps and incremental needs  </t>
  </si>
  <si>
    <t>Development of programme checklist/ manual to help the NDPC incorporate INDC in their next cycle of planning</t>
  </si>
  <si>
    <t>Action 3.2.3: Support the integration of decision making tools into legislation, processes and regulations</t>
  </si>
  <si>
    <t>Support for the NDPC's with the integration of the checklist through workshops across the 10 regions</t>
  </si>
  <si>
    <t>Subtotal Activity 3.2</t>
  </si>
  <si>
    <t>Total</t>
  </si>
  <si>
    <t>Output 5: Project Management Cost</t>
  </si>
  <si>
    <t>GCF Readiness Programme National Coordinator</t>
  </si>
  <si>
    <t>UNDP</t>
  </si>
  <si>
    <t>Administrative/Finance Associate</t>
  </si>
  <si>
    <t>Rent, Equipment, Utilities, Internet Charges, Telephone, HR cost - leave monitoring</t>
  </si>
  <si>
    <t>Audit/ Evaluation</t>
  </si>
  <si>
    <t>Subtotal</t>
  </si>
  <si>
    <t>Grand total</t>
  </si>
  <si>
    <t>GMS Charges (UNDP)</t>
  </si>
  <si>
    <t>Total Funds (2017)</t>
  </si>
  <si>
    <t xml:space="preserve"> </t>
  </si>
  <si>
    <t>Project Title:</t>
  </si>
  <si>
    <t>GCF Readiness Program-Ghana</t>
  </si>
  <si>
    <t>Income and expenditure report for the year ended 31st Dec. 2016</t>
  </si>
  <si>
    <t>GHA10_94845</t>
  </si>
  <si>
    <t>$</t>
  </si>
  <si>
    <t>Income for the year 2016</t>
  </si>
  <si>
    <t>Balance as January 2016</t>
  </si>
  <si>
    <t xml:space="preserve">Add: </t>
  </si>
  <si>
    <t>1st Tranche received (Jul. 2016)</t>
  </si>
  <si>
    <t>2nd Tranche received (Nov. 2016)</t>
  </si>
  <si>
    <t>3rd Tranche received (Nov. 2016)</t>
  </si>
  <si>
    <t>A</t>
  </si>
  <si>
    <t>Total income/Receipts for the year</t>
  </si>
  <si>
    <t>Expenditure for the year</t>
  </si>
  <si>
    <t>Activity lines</t>
  </si>
  <si>
    <t>Expenditure Items</t>
  </si>
  <si>
    <t>Activity 1.1: Mapping and assessment of Ghanaian national public or private entities that are eligible to access funds from the GCF</t>
  </si>
  <si>
    <t>Mapping and assessment of Ghanaian  entities to access funds from the GCF (Workshop)</t>
  </si>
  <si>
    <t>Stationery for NIE evaluation workshop</t>
  </si>
  <si>
    <t>Sub-Total</t>
  </si>
  <si>
    <t>ction 1.1.2: Conduct  /analysis of climate-related investments by non-governmental &amp; private sector actors in Ghana</t>
  </si>
  <si>
    <t>Consultancy on climate investment</t>
  </si>
  <si>
    <t>Advert for consultancy</t>
  </si>
  <si>
    <t>Evaluation of CC investment report</t>
  </si>
  <si>
    <t>Activity 1.4. Facilitate NDA engagement with GCF</t>
  </si>
  <si>
    <t>Action 1.4.1.: Draft and approve NDA operational manual</t>
  </si>
  <si>
    <t>Final payment fo NDA operation manual</t>
  </si>
  <si>
    <t>Evaluation of NDA manual/priotisation tools</t>
  </si>
  <si>
    <t xml:space="preserve">Action 1.4.2: Sensitization workshops for key ministries on engagement procedures with GCF and role of NDA - </t>
  </si>
  <si>
    <t>Printing of CC tools</t>
  </si>
  <si>
    <t>MMDA's Sensitisation</t>
  </si>
  <si>
    <t xml:space="preserve">Action 1.4.3. Support participation of NDA in multilateral events, negotiations, lessons exchange, etc </t>
  </si>
  <si>
    <t>Cop22  participation</t>
  </si>
  <si>
    <t>Activity 2.1: Strengthen Ghana’s climate change coordination  across national and sub-national levels</t>
  </si>
  <si>
    <t xml:space="preserve">Action 2.1.1: Solidify roles and responsibilities across stakeholders, processes and systems for action on climate change </t>
  </si>
  <si>
    <t>Post Cop21 Way forward workshop</t>
  </si>
  <si>
    <t xml:space="preserve"> Training of Regional and District Adaptation Fund committees </t>
  </si>
  <si>
    <t>Activity 2.3: Support the strengthening of climate change regulations, policies, plans and budgeting</t>
  </si>
  <si>
    <t>Action 2.3.1: Design and oversee a national tracking tool for climate change finance and develop economic and budget analysis tools for climate-related decision-making and budgetary allocation and conduct training on tools for District Planning Coordinating Units and Regional Planning Coordinating Units</t>
  </si>
  <si>
    <t>Dev't of CC Budget tracking tools</t>
  </si>
  <si>
    <t>Training on CC budget tracking tools</t>
  </si>
  <si>
    <t>Action 2.3.2: Strengthen the climate change mainstreaming process into national and district planning</t>
  </si>
  <si>
    <t>NAPs traning on CBA tools</t>
  </si>
  <si>
    <t>Activity 2.4: Increase stakeholder access to information and knowledge products on climate change and climate finance guidance</t>
  </si>
  <si>
    <t xml:space="preserve">2 Consultancy  payments on Data hub  dev't. </t>
  </si>
  <si>
    <t>Advert for Data Hub consultant</t>
  </si>
  <si>
    <t>1st Consultancy payment for MRV tools dev't</t>
  </si>
  <si>
    <t>Advert</t>
  </si>
  <si>
    <t>Activity 3.1: Guidelines and procedures developed for prioritizing climate change needs and interventions</t>
  </si>
  <si>
    <t>Last 2 payments for prioritisation tools</t>
  </si>
  <si>
    <t xml:space="preserve">Action 3.1.2: Decision-making workshop on  project prioritization to define  GCF pipeline </t>
  </si>
  <si>
    <t>Project Management Cost</t>
  </si>
  <si>
    <t>PMU Salaries/working equipments/SC meeting etc</t>
  </si>
  <si>
    <t>GMS</t>
  </si>
  <si>
    <t>B</t>
  </si>
  <si>
    <t>Total Expenditure for the year</t>
  </si>
  <si>
    <t xml:space="preserve">C </t>
  </si>
  <si>
    <t>Cash Balance  (A-B)</t>
  </si>
  <si>
    <t>D</t>
  </si>
  <si>
    <t>Notes (A)</t>
  </si>
  <si>
    <t>Project fund for operation</t>
  </si>
  <si>
    <t>Total Project fund</t>
  </si>
  <si>
    <t>Project expenditure to date:</t>
  </si>
  <si>
    <t>2015 Expenditure</t>
  </si>
  <si>
    <t>2016 expenditure</t>
  </si>
  <si>
    <t>Total expenditure</t>
  </si>
  <si>
    <t>Total project fund left for operation (1-2)</t>
  </si>
  <si>
    <t>(B)</t>
  </si>
  <si>
    <t>Outstanding payments:</t>
  </si>
  <si>
    <t>1. Consultancy on climate Change investment/Base line</t>
  </si>
  <si>
    <t>2. Consultancy for data Hub</t>
  </si>
  <si>
    <t>3. MRV  Finance</t>
  </si>
  <si>
    <t>(C)</t>
  </si>
  <si>
    <t>Cash Balance as at Jan. 2017</t>
  </si>
  <si>
    <t>Expected transfer</t>
  </si>
  <si>
    <t>GCF event-Korea</t>
  </si>
  <si>
    <t>Total Project funds for 2017</t>
  </si>
  <si>
    <t>Review existing national adaptation strategies that can be put together as a national adaptation plan for implementation. This is to initiate the process of helping GoG access  GCF's Readiness and Preparatory Support Programme which has a cap of $3 million per country. Once Ghana decides on a delivery partner, the results from this work would be a good starting place to submit a proposal on NAPs implementation to the GCF.</t>
  </si>
  <si>
    <t>Validation and training workshops for MRV and training workshop for data hub usage</t>
  </si>
  <si>
    <t>After the initial development of the projects' prioritization tool and its use in the evaluation and selection of priority projects. The focus will now be on setting up a team (of about 6) to identify priority projects on key sectors</t>
  </si>
  <si>
    <t>Time frame</t>
  </si>
  <si>
    <t>Budget</t>
  </si>
  <si>
    <t>AMOUNT (US$)</t>
  </si>
  <si>
    <r>
      <t xml:space="preserve">OUTPUT 1: </t>
    </r>
    <r>
      <rPr>
        <sz val="11"/>
        <color theme="1"/>
        <rFont val="Calibri"/>
        <family val="2"/>
        <scheme val="minor"/>
      </rPr>
      <t>Strengthened institutional and fiduciary capacity to enable entity to access the GCF</t>
    </r>
  </si>
  <si>
    <t>Action 1.2.1: Develop workshop and communications materials on GCF</t>
  </si>
  <si>
    <t>X</t>
  </si>
  <si>
    <t>UNEP ROA</t>
  </si>
  <si>
    <t>Action 1.2.2: Engage and collaborate with key public, private and CSO to participate</t>
  </si>
  <si>
    <t>Action 1.2.3: Undertake workshop to develop a roadmap for alignment of fiduciary standards and safeguards with clear timeline</t>
  </si>
  <si>
    <t>Subtotal Actvity 1.2</t>
  </si>
  <si>
    <t>Action 1.3.1: Capacity assessment, selection and government endorsement of preferred NIE to access GCF funds</t>
  </si>
  <si>
    <t>UNEP DEPI</t>
  </si>
  <si>
    <t>ACTIVITY COMPLETE 2016</t>
  </si>
  <si>
    <t>Action 1.3.2: Provide expertise to Ghana to develop/compile documentation for submission for accreditation under the GCF direct access modality; this includes training to strengthen the NIE's capacities in terms of fund management  and fiduciary standards</t>
  </si>
  <si>
    <t>Action 1.3.3: Develop guidebook to strengthen the capacity of the national entity for meeting international institutional fiduciary, technical, accountability, transparency and governance standards and requirements.</t>
  </si>
  <si>
    <t>ACTIVITY COMPLETE 12/2015</t>
  </si>
  <si>
    <t>Subtotal Actvity 1.3</t>
  </si>
  <si>
    <r>
      <t xml:space="preserve">OUTPUT 2: </t>
    </r>
    <r>
      <rPr>
        <sz val="11"/>
        <color theme="1"/>
        <rFont val="Calibri"/>
        <family val="2"/>
        <scheme val="minor"/>
      </rPr>
      <t>Enhanced coordination among stakeholders and institutions of national and sub-national entities to manage and deliver climate finance</t>
    </r>
  </si>
  <si>
    <t>Action 2.2.1: Conduct  review of relevant existing and past environment and climate related funds’ documents (such as RE Fund, EPA National Environment Fund, Ghana Green Fund, Forestry Commission National Plantation Fund, national Communications, INDC documents) and identify opportunities for  a Climate Fund (as a sub-component) under the umbrella of the EPA Environment Fund or Ghana Green Fund</t>
  </si>
  <si>
    <t>UNEP -UDP</t>
  </si>
  <si>
    <t>ACTIVITY COMPLETE</t>
  </si>
  <si>
    <t>Action 2.2.2: Prepare a document (based on 2.2.1) with key decisions to be possibly taken by the Ghana government regarding climate fund in a EPA Environment Fund or Ghana Green  Fund.</t>
  </si>
  <si>
    <r>
      <t xml:space="preserve">Action 2.2.3: Depending on the evaluation of the potential to establish a Climate Fund component (of the EPA Environment Fund or Ghana Green Fund), provide direct technical support to develop oversight and modality for fund management and disbursement. </t>
    </r>
    <r>
      <rPr>
        <sz val="8"/>
        <color rgb="FFFF0000"/>
        <rFont val="Calibri"/>
        <family val="2"/>
        <scheme val="minor"/>
      </rPr>
      <t>(Action removed and subsumed in action 2.2.2)</t>
    </r>
  </si>
  <si>
    <t>Action 2.2.4: Depending on the evaluation of the potential to establish a Climate Fund component (of the EPA Environment Fund or Ghana Green Fund), provide direct technical support in the process of setting up such a Fund</t>
  </si>
  <si>
    <t>Action 2.2.5: Provide  advice and expertise to government as needed</t>
  </si>
  <si>
    <t>Subtotal Actvity 2.2</t>
  </si>
  <si>
    <r>
      <rPr>
        <b/>
        <sz val="11"/>
        <color theme="1"/>
        <rFont val="Calibri"/>
        <family val="2"/>
        <scheme val="minor"/>
      </rPr>
      <t>OUTPUT 4:</t>
    </r>
    <r>
      <rPr>
        <sz val="11"/>
        <color theme="1"/>
        <rFont val="Calibri"/>
        <family val="2"/>
        <scheme val="minor"/>
      </rPr>
      <t xml:space="preserve"> Leveraging of private sector resources to scale up climate change solutions through market based and inclusive value chain business model</t>
    </r>
  </si>
  <si>
    <r>
      <t xml:space="preserve">Action 4.1.1: Conduct study to identify the barriers and business risks in mobilizing private sector participation  </t>
    </r>
    <r>
      <rPr>
        <sz val="8"/>
        <color rgb="FFFF0000"/>
        <rFont val="Calibri"/>
        <family val="2"/>
        <scheme val="minor"/>
      </rPr>
      <t>(Actions  4.1.1 to 4.1.4 have been integrated into one study)</t>
    </r>
  </si>
  <si>
    <t>UNEP-FS</t>
  </si>
  <si>
    <t>Action 4.1.2: Conduct study to map the characteristics of private sector engagement in climate relevant activities, highlighting gaps and opportunities</t>
  </si>
  <si>
    <t>Action 4.1.3: Conduct study to review regulatory, technical and financial framework for private sector investments in climate change solutions</t>
  </si>
  <si>
    <t xml:space="preserve">Action 4.1.4: Assess options for leveraging public and private sector resources and make recommendations based on assessment, including specific regulatory incentives for private sector investment. </t>
  </si>
  <si>
    <t>Action 4.1.5: Develop a set of environment and social safeguards and guidelines to facilitate private investment into national climate change activities; and work with national banks and investments funds to adopt these safeguards and guidelines</t>
  </si>
  <si>
    <t>Subtotal Actvity 4.1</t>
  </si>
  <si>
    <t>Action 4.2.1: Utilize public sector resources to develop policy and financial de-risking instruments to support private sector participation in climate change programme design and activities</t>
  </si>
  <si>
    <t>Action 4.2.2: Support Government to host outreach with private sector actors across priority sectors (e.g. EE, RE, Food security/Clean energy/water access, climate friendly agriculture and ecosystem-based adaptation and land use management) to identify synergies and investment opportunities</t>
  </si>
  <si>
    <t>Action 4.2.3: Support the identification, design and preparation of selected climate change projects, leading to the development of a pipeline of projects that have advanced through the early project development stage. This includes, among others, the identification of viable programme/project areas and the development of project design documents</t>
  </si>
  <si>
    <t>UNEP DTIE</t>
  </si>
  <si>
    <t>Action 4.2.4: Conduct consultations to review the financial sector (e.g. banks, MFIs) activities with focus on finance for mitigation and adaptation measures, assess lessons learned in implementing initial sustainable energy finance, and identify the gap between investment potential and finance supply</t>
  </si>
  <si>
    <t>Action 4.2.5: Engage the Ghanaian financial sector (including Agriculture Development Bank, Ecobank and ARB-APEX Bank, African Development Bank) in developing and implementing measures to address the gaps and build the sector’s capacity to increase climate relevant investment</t>
  </si>
  <si>
    <t>Subtotal Actvity 4.2</t>
  </si>
  <si>
    <t>Action 4.3.1: Peer to peer training for social entrepreneur/business incubator/venture capitalist (targeting also women and youth) as inclusive value chain actors in mitigating supply and demand risks</t>
  </si>
  <si>
    <t>UNEP-DTIE</t>
  </si>
  <si>
    <t xml:space="preserve">Action 4.3.3: Train financial institutions in project evaluation and risk/return profiling for the development of new financial products and services (e.g. leasing, hire purchase, Toyola saving box) </t>
  </si>
  <si>
    <t>Subtotal Actvity 4.3</t>
  </si>
  <si>
    <t>Sub-total UN Environment</t>
  </si>
  <si>
    <r>
      <rPr>
        <b/>
        <sz val="10"/>
        <color theme="1"/>
        <rFont val="Calibri"/>
        <family val="2"/>
        <scheme val="minor"/>
      </rPr>
      <t xml:space="preserve">Activity 4.3: </t>
    </r>
    <r>
      <rPr>
        <sz val="10"/>
        <color theme="1"/>
        <rFont val="Calibri"/>
        <family val="2"/>
        <scheme val="minor"/>
      </rPr>
      <t>Strengthen the technical and financial capacity of public, private and CSO stakeholders in business development and marketing of climate change solutions</t>
    </r>
  </si>
  <si>
    <r>
      <rPr>
        <b/>
        <sz val="10"/>
        <color theme="1"/>
        <rFont val="Calibri"/>
        <family val="2"/>
        <scheme val="minor"/>
      </rPr>
      <t>Activity 4.2:</t>
    </r>
    <r>
      <rPr>
        <sz val="10"/>
        <color theme="1"/>
        <rFont val="Calibri"/>
        <family val="2"/>
        <scheme val="minor"/>
      </rPr>
      <t xml:space="preserve"> Facilitate private sector resource mobilization and engagement on climate change activities</t>
    </r>
  </si>
  <si>
    <r>
      <rPr>
        <b/>
        <sz val="10"/>
        <color theme="1"/>
        <rFont val="Calibri"/>
        <family val="2"/>
        <scheme val="minor"/>
      </rPr>
      <t xml:space="preserve">Activity 4.1: </t>
    </r>
    <r>
      <rPr>
        <sz val="10"/>
        <color theme="1"/>
        <rFont val="Calibri"/>
        <family val="2"/>
        <scheme val="minor"/>
      </rPr>
      <t>Mapping value chain actors, business service providers, trade associations, gaps, risks, monetization of environmental services</t>
    </r>
  </si>
  <si>
    <r>
      <rPr>
        <b/>
        <sz val="10"/>
        <color theme="1"/>
        <rFont val="Calibri"/>
        <family val="2"/>
        <scheme val="minor"/>
      </rPr>
      <t xml:space="preserve">Activity 2.2: </t>
    </r>
    <r>
      <rPr>
        <sz val="10"/>
        <color theme="1"/>
        <rFont val="Calibri"/>
        <family val="2"/>
        <scheme val="minor"/>
      </rPr>
      <t>Consultations with government stakeholders on the design and establishment of a Ghana National Climate Fund</t>
    </r>
  </si>
  <si>
    <r>
      <rPr>
        <b/>
        <sz val="10"/>
        <color theme="1"/>
        <rFont val="Calibri"/>
        <family val="2"/>
        <scheme val="minor"/>
      </rPr>
      <t xml:space="preserve">Activity 1.3: </t>
    </r>
    <r>
      <rPr>
        <sz val="10"/>
        <color theme="1"/>
        <rFont val="Calibri"/>
        <family val="2"/>
        <scheme val="minor"/>
      </rPr>
      <t>Support the development of an implementing entity and NDA application to the GCF</t>
    </r>
  </si>
  <si>
    <r>
      <rPr>
        <b/>
        <sz val="10"/>
        <color theme="1"/>
        <rFont val="Calibri"/>
        <family val="2"/>
        <scheme val="minor"/>
      </rPr>
      <t>Activity 1.2</t>
    </r>
    <r>
      <rPr>
        <sz val="10"/>
        <color theme="1"/>
        <rFont val="Calibri"/>
        <family val="2"/>
        <scheme val="minor"/>
      </rPr>
      <t>: Support on GCF fiduciary requirements</t>
    </r>
  </si>
  <si>
    <t>UNEP ROA/ MESTI</t>
  </si>
  <si>
    <t>Decision-making workshop on  project prioritization to define  GCF pipeline &amp; TAC meeting DSA</t>
  </si>
  <si>
    <t>Action 3.2.2: Development of project/programme checklist aligned with national development plan (GSGDA II) and safeguards</t>
  </si>
  <si>
    <r>
      <rPr>
        <b/>
        <sz val="9"/>
        <color theme="1"/>
        <rFont val="Calibri"/>
        <family val="2"/>
        <scheme val="minor"/>
      </rPr>
      <t>Activity 1.1</t>
    </r>
    <r>
      <rPr>
        <sz val="9"/>
        <color theme="1"/>
        <rFont val="Calibri"/>
        <family val="2"/>
        <scheme val="minor"/>
      </rPr>
      <t>: Mapping and assessment of Ghanaian national public or private entities that are eligible to access funds from the GCF</t>
    </r>
  </si>
  <si>
    <r>
      <rPr>
        <b/>
        <sz val="9"/>
        <color theme="1"/>
        <rFont val="Calibri"/>
        <family val="2"/>
        <scheme val="minor"/>
      </rPr>
      <t>Activity 1.4</t>
    </r>
    <r>
      <rPr>
        <sz val="9"/>
        <color theme="1"/>
        <rFont val="Calibri"/>
        <family val="2"/>
        <scheme val="minor"/>
      </rPr>
      <t>: Facilitate NDA engagement with GCF</t>
    </r>
  </si>
  <si>
    <r>
      <t>Activity 2.1:</t>
    </r>
    <r>
      <rPr>
        <sz val="9"/>
        <color theme="1"/>
        <rFont val="Calibri"/>
        <family val="2"/>
        <scheme val="minor"/>
      </rPr>
      <t xml:space="preserve"> Strengthen Ghana’s climate change coordination  across national and sub-national levels</t>
    </r>
  </si>
  <si>
    <r>
      <t>Activity 2.4:</t>
    </r>
    <r>
      <rPr>
        <sz val="9"/>
        <color theme="1"/>
        <rFont val="Calibri"/>
        <family val="2"/>
        <scheme val="minor"/>
      </rPr>
      <t xml:space="preserve"> Increase stakeholder access to information and knowledge products on climate change and climate finance guidance</t>
    </r>
  </si>
  <si>
    <r>
      <t xml:space="preserve">Activity 3.1: </t>
    </r>
    <r>
      <rPr>
        <sz val="9"/>
        <color theme="1"/>
        <rFont val="Calibri"/>
        <family val="2"/>
        <scheme val="minor"/>
      </rPr>
      <t>Guidelines and procedures developed for prioritizing climate change needs and interventions</t>
    </r>
  </si>
  <si>
    <r>
      <t xml:space="preserve">Activity 3.2: </t>
    </r>
    <r>
      <rPr>
        <sz val="9"/>
        <color theme="1"/>
        <rFont val="Calibri"/>
        <family val="2"/>
        <scheme val="minor"/>
      </rPr>
      <t>Market based and value chain business model tools developed to assess, design and measure climate change interventions, including Cost-Benefit Analysis (CBA) and project checklists and safeguards</t>
    </r>
  </si>
  <si>
    <t>Action 3.1.1: Development of procedures, criteria and menus to evaluate and select national priority projects based on needs and based on lessons learned from prioritization process</t>
  </si>
  <si>
    <t>Action 4.3.2: Assist private sector to develop business plan and financial structuring for access to competitive credit/loans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</si>
</sst>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8" x14ac:knownFonts="1">
    <font>
      <sz val="11"/>
      <color theme="1"/>
      <name val="Calibri"/>
      <family val="2"/>
      <scheme val="minor"/>
    </font>
    <font>
      <b/>
      <sz val="11"/>
      <color theme="1"/>
      <name val="Calibri"/>
      <family val="2"/>
      <scheme val="minor"/>
    </font>
    <font>
      <b/>
      <sz val="8"/>
      <color theme="1"/>
      <name val="Calibri"/>
      <family val="2"/>
    </font>
    <font>
      <b/>
      <sz val="8"/>
      <color theme="1"/>
      <name val="Calibri"/>
      <family val="2"/>
      <scheme val="minor"/>
    </font>
    <font>
      <sz val="8"/>
      <color theme="1"/>
      <name val="Calibri"/>
      <family val="2"/>
      <scheme val="minor"/>
    </font>
    <font>
      <sz val="9"/>
      <color theme="1"/>
      <name val="Calibri"/>
      <family val="2"/>
      <scheme val="minor"/>
    </font>
    <font>
      <sz val="9"/>
      <color rgb="FF000000"/>
      <name val="Calibri"/>
      <family val="2"/>
      <scheme val="minor"/>
    </font>
    <font>
      <sz val="8"/>
      <color theme="1"/>
      <name val="Calibri"/>
      <family val="2"/>
    </font>
    <font>
      <b/>
      <sz val="8"/>
      <color rgb="FF000000"/>
      <name val="Calibri"/>
      <family val="2"/>
      <scheme val="minor"/>
    </font>
    <font>
      <sz val="8"/>
      <color rgb="FF000000"/>
      <name val="Calibri"/>
      <family val="2"/>
      <scheme val="minor"/>
    </font>
    <font>
      <sz val="11"/>
      <color theme="1"/>
      <name val="Calibri"/>
      <family val="2"/>
      <scheme val="minor"/>
    </font>
    <font>
      <sz val="11"/>
      <color rgb="FFFF0000"/>
      <name val="Calibri"/>
      <family val="2"/>
      <scheme val="minor"/>
    </font>
    <font>
      <b/>
      <sz val="14"/>
      <color theme="1"/>
      <name val="Calibri"/>
      <family val="2"/>
      <scheme val="minor"/>
    </font>
    <font>
      <b/>
      <sz val="10"/>
      <color rgb="FF0070C0"/>
      <name val="Calibri"/>
      <family val="2"/>
      <scheme val="minor"/>
    </font>
    <font>
      <b/>
      <sz val="12"/>
      <color theme="1"/>
      <name val="Calibri"/>
      <family val="2"/>
      <scheme val="minor"/>
    </font>
    <font>
      <b/>
      <sz val="11"/>
      <color theme="0"/>
      <name val="Calibri"/>
      <family val="2"/>
      <scheme val="minor"/>
    </font>
    <font>
      <b/>
      <sz val="11"/>
      <color theme="1"/>
      <name val="Calibri"/>
      <family val="2"/>
    </font>
    <font>
      <b/>
      <sz val="11"/>
      <color rgb="FF00B0F0"/>
      <name val="Calibri"/>
      <family val="2"/>
      <scheme val="minor"/>
    </font>
    <font>
      <sz val="8"/>
      <name val="Calibri"/>
      <family val="2"/>
      <scheme val="minor"/>
    </font>
    <font>
      <b/>
      <sz val="11"/>
      <color theme="4"/>
      <name val="Calibri"/>
      <family val="2"/>
      <scheme val="minor"/>
    </font>
    <font>
      <sz val="8"/>
      <color rgb="FFFF0000"/>
      <name val="Calibri"/>
      <family val="2"/>
      <scheme val="minor"/>
    </font>
    <font>
      <b/>
      <sz val="16"/>
      <color theme="0"/>
      <name val="Calibri"/>
      <family val="2"/>
      <scheme val="minor"/>
    </font>
    <font>
      <b/>
      <sz val="10"/>
      <color theme="1"/>
      <name val="Calibri"/>
      <family val="2"/>
      <scheme val="minor"/>
    </font>
    <font>
      <sz val="10"/>
      <color theme="1"/>
      <name val="Calibri"/>
      <family val="2"/>
      <scheme val="minor"/>
    </font>
    <font>
      <b/>
      <sz val="9"/>
      <color theme="1"/>
      <name val="Calibri"/>
      <family val="2"/>
    </font>
    <font>
      <b/>
      <sz val="9"/>
      <color theme="1"/>
      <name val="Calibri"/>
      <family val="2"/>
      <scheme val="minor"/>
    </font>
    <font>
      <sz val="9"/>
      <color theme="1"/>
      <name val="Calibri"/>
      <family val="2"/>
    </font>
    <font>
      <b/>
      <sz val="9"/>
      <color rgb="FF000000"/>
      <name val="Calibri"/>
      <family val="2"/>
      <scheme val="minor"/>
    </font>
  </fonts>
  <fills count="17">
    <fill>
      <patternFill patternType="none"/>
    </fill>
    <fill>
      <patternFill patternType="gray125"/>
    </fill>
    <fill>
      <patternFill patternType="solid">
        <fgColor rgb="FFD9D9D9"/>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rgb="FFB8CCE4"/>
        <bgColor indexed="64"/>
      </patternFill>
    </fill>
    <fill>
      <patternFill patternType="solid">
        <fgColor rgb="FFD5DCE4"/>
        <bgColor indexed="64"/>
      </patternFill>
    </fill>
    <fill>
      <patternFill patternType="solid">
        <fgColor theme="7"/>
        <bgColor indexed="64"/>
      </patternFill>
    </fill>
    <fill>
      <patternFill patternType="solid">
        <fgColor theme="0" tint="-0.249977111117893"/>
        <bgColor indexed="64"/>
      </patternFill>
    </fill>
    <fill>
      <patternFill patternType="solid">
        <fgColor theme="2"/>
        <bgColor indexed="64"/>
      </patternFill>
    </fill>
    <fill>
      <patternFill patternType="solid">
        <fgColor theme="0" tint="-0.34998626667073579"/>
        <bgColor indexed="64"/>
      </patternFill>
    </fill>
    <fill>
      <patternFill patternType="solid">
        <fgColor theme="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70AD47"/>
        <bgColor indexed="64"/>
      </patternFill>
    </fill>
    <fill>
      <patternFill patternType="solid">
        <fgColor theme="8" tint="0.39997558519241921"/>
        <bgColor indexed="64"/>
      </patternFill>
    </fill>
  </fills>
  <borders count="47">
    <border>
      <left/>
      <right/>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top style="medium">
        <color indexed="64"/>
      </top>
      <bottom style="thick">
        <color indexed="64"/>
      </bottom>
      <diagonal/>
    </border>
    <border>
      <left/>
      <right/>
      <top style="medium">
        <color indexed="64"/>
      </top>
      <bottom/>
      <diagonal/>
    </border>
    <border>
      <left style="thick">
        <color indexed="64"/>
      </left>
      <right style="medium">
        <color indexed="64"/>
      </right>
      <top/>
      <bottom style="medium">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309">
    <xf numFmtId="0" fontId="0" fillId="0" borderId="0" xfId="0"/>
    <xf numFmtId="3" fontId="5" fillId="0" borderId="19" xfId="0" applyNumberFormat="1" applyFont="1" applyBorder="1" applyAlignment="1">
      <alignment horizontal="center" vertical="center"/>
    </xf>
    <xf numFmtId="0" fontId="5" fillId="0" borderId="19" xfId="0" applyFont="1" applyBorder="1" applyAlignment="1">
      <alignment horizontal="center" vertical="center"/>
    </xf>
    <xf numFmtId="3" fontId="5" fillId="0" borderId="19" xfId="0" applyNumberFormat="1" applyFont="1" applyFill="1" applyBorder="1" applyAlignment="1">
      <alignment horizontal="center" vertical="center"/>
    </xf>
    <xf numFmtId="0" fontId="1" fillId="8" borderId="0" xfId="0" applyFont="1" applyFill="1"/>
    <xf numFmtId="0" fontId="12" fillId="8" borderId="0" xfId="0" applyFont="1" applyFill="1"/>
    <xf numFmtId="0" fontId="0" fillId="8" borderId="0" xfId="0" applyFill="1"/>
    <xf numFmtId="43" fontId="0" fillId="8" borderId="0" xfId="1" applyFont="1" applyFill="1"/>
    <xf numFmtId="0" fontId="1" fillId="8" borderId="34" xfId="0" applyFont="1" applyFill="1" applyBorder="1"/>
    <xf numFmtId="0" fontId="0" fillId="0" borderId="34" xfId="0" applyBorder="1"/>
    <xf numFmtId="43" fontId="0" fillId="0" borderId="34" xfId="1" applyFont="1" applyBorder="1"/>
    <xf numFmtId="0" fontId="1" fillId="0" borderId="34" xfId="0" applyFont="1" applyBorder="1"/>
    <xf numFmtId="43" fontId="1" fillId="8" borderId="34" xfId="1" applyFont="1" applyFill="1" applyBorder="1"/>
    <xf numFmtId="0" fontId="0" fillId="8" borderId="34" xfId="0" applyFill="1" applyBorder="1"/>
    <xf numFmtId="0" fontId="2" fillId="0" borderId="34" xfId="0" applyFont="1" applyBorder="1" applyAlignment="1">
      <alignment horizontal="justify" vertical="center" wrapText="1"/>
    </xf>
    <xf numFmtId="0" fontId="0" fillId="0" borderId="34" xfId="0" applyBorder="1" applyAlignment="1">
      <alignment horizontal="left" wrapText="1"/>
    </xf>
    <xf numFmtId="43" fontId="0" fillId="9" borderId="34" xfId="1" applyFont="1" applyFill="1" applyBorder="1"/>
    <xf numFmtId="0" fontId="4" fillId="0" borderId="34" xfId="0" applyFont="1" applyBorder="1" applyAlignment="1">
      <alignment horizontal="left" wrapText="1"/>
    </xf>
    <xf numFmtId="0" fontId="4" fillId="0" borderId="37" xfId="0" applyFont="1" applyBorder="1" applyAlignment="1"/>
    <xf numFmtId="0" fontId="5" fillId="0" borderId="34" xfId="0" applyFont="1" applyBorder="1" applyAlignment="1">
      <alignment horizontal="left" wrapText="1"/>
    </xf>
    <xf numFmtId="43" fontId="13" fillId="6" borderId="34" xfId="1" applyFont="1" applyFill="1" applyBorder="1" applyAlignment="1">
      <alignment horizontal="center" vertical="center" wrapText="1"/>
    </xf>
    <xf numFmtId="0" fontId="0" fillId="8" borderId="34" xfId="0" applyFill="1" applyBorder="1" applyAlignment="1">
      <alignment horizontal="left" wrapText="1"/>
    </xf>
    <xf numFmtId="43" fontId="0" fillId="8" borderId="34" xfId="1" applyFont="1" applyFill="1" applyBorder="1"/>
    <xf numFmtId="43" fontId="14" fillId="8" borderId="34" xfId="1" applyFont="1" applyFill="1" applyBorder="1"/>
    <xf numFmtId="0" fontId="0" fillId="0" borderId="0" xfId="0" applyAlignment="1">
      <alignment horizontal="left" wrapText="1"/>
    </xf>
    <xf numFmtId="43" fontId="0" fillId="0" borderId="0" xfId="1" applyFont="1"/>
    <xf numFmtId="0" fontId="1" fillId="10" borderId="0" xfId="0" applyFont="1" applyFill="1"/>
    <xf numFmtId="0" fontId="1" fillId="10" borderId="0" xfId="0" applyFont="1" applyFill="1" applyAlignment="1">
      <alignment horizontal="left" wrapText="1"/>
    </xf>
    <xf numFmtId="43" fontId="1" fillId="10" borderId="0" xfId="1" applyFont="1" applyFill="1"/>
    <xf numFmtId="44" fontId="1" fillId="10" borderId="0" xfId="2" applyFont="1" applyFill="1"/>
    <xf numFmtId="43" fontId="11" fillId="0" borderId="0" xfId="1" applyFont="1"/>
    <xf numFmtId="0" fontId="1" fillId="0" borderId="0" xfId="0" applyFont="1"/>
    <xf numFmtId="0" fontId="0" fillId="11" borderId="0" xfId="0" applyFill="1"/>
    <xf numFmtId="43" fontId="0" fillId="11" borderId="0" xfId="1" applyFont="1" applyFill="1"/>
    <xf numFmtId="43" fontId="14" fillId="11" borderId="0" xfId="0" applyNumberFormat="1" applyFont="1" applyFill="1"/>
    <xf numFmtId="43" fontId="0" fillId="0" borderId="38" xfId="1" applyFont="1" applyBorder="1"/>
    <xf numFmtId="43" fontId="10" fillId="0" borderId="0" xfId="1" applyFont="1"/>
    <xf numFmtId="43" fontId="10" fillId="0" borderId="38" xfId="1" applyFont="1" applyBorder="1"/>
    <xf numFmtId="0" fontId="1" fillId="11" borderId="0" xfId="0" applyFont="1" applyFill="1"/>
    <xf numFmtId="0" fontId="5" fillId="0" borderId="34" xfId="0" applyFont="1" applyBorder="1" applyAlignment="1">
      <alignment vertical="center" wrapText="1"/>
    </xf>
    <xf numFmtId="0" fontId="5" fillId="0" borderId="34" xfId="0" applyFont="1" applyBorder="1" applyAlignment="1">
      <alignment wrapText="1"/>
    </xf>
    <xf numFmtId="0" fontId="5" fillId="0" borderId="34" xfId="0" applyFont="1" applyBorder="1"/>
    <xf numFmtId="3" fontId="5" fillId="0" borderId="10" xfId="0" applyNumberFormat="1" applyFont="1" applyBorder="1" applyAlignment="1">
      <alignment horizontal="center" vertical="center"/>
    </xf>
    <xf numFmtId="0" fontId="0" fillId="0" borderId="0" xfId="0"/>
    <xf numFmtId="44" fontId="8" fillId="14" borderId="44" xfId="2" applyFont="1" applyFill="1" applyBorder="1" applyAlignment="1">
      <alignment vertical="center" wrapText="1"/>
    </xf>
    <xf numFmtId="0" fontId="0" fillId="0" borderId="34" xfId="0" applyFont="1" applyBorder="1"/>
    <xf numFmtId="0" fontId="4" fillId="0" borderId="34" xfId="0" applyFont="1" applyBorder="1" applyAlignment="1">
      <alignment horizontal="center" vertical="center"/>
    </xf>
    <xf numFmtId="0" fontId="4" fillId="0" borderId="34" xfId="0" applyFont="1" applyBorder="1"/>
    <xf numFmtId="0" fontId="4" fillId="0" borderId="44" xfId="0" applyFont="1" applyBorder="1"/>
    <xf numFmtId="0" fontId="0" fillId="0" borderId="0" xfId="0" applyFont="1" applyFill="1" applyBorder="1" applyAlignment="1">
      <alignment horizontal="center" wrapText="1"/>
    </xf>
    <xf numFmtId="0" fontId="0" fillId="0" borderId="44" xfId="0" applyFont="1" applyFill="1" applyBorder="1" applyAlignment="1">
      <alignment horizontal="left" wrapText="1"/>
    </xf>
    <xf numFmtId="0" fontId="4" fillId="0" borderId="44" xfId="0" applyFont="1" applyFill="1" applyBorder="1" applyAlignment="1">
      <alignment horizontal="center" wrapText="1"/>
    </xf>
    <xf numFmtId="0" fontId="4" fillId="0" borderId="42" xfId="0" applyFont="1" applyFill="1" applyBorder="1" applyAlignment="1">
      <alignment horizontal="center" wrapText="1"/>
    </xf>
    <xf numFmtId="0" fontId="4" fillId="0" borderId="35" xfId="0" applyFont="1" applyBorder="1"/>
    <xf numFmtId="0" fontId="4" fillId="0" borderId="44" xfId="0" applyFont="1" applyBorder="1" applyAlignment="1">
      <alignment horizontal="center" vertical="center"/>
    </xf>
    <xf numFmtId="0" fontId="9" fillId="15" borderId="34" xfId="0" applyFont="1" applyFill="1" applyBorder="1" applyAlignment="1">
      <alignment horizontal="center" vertical="center" wrapText="1"/>
    </xf>
    <xf numFmtId="0" fontId="0" fillId="0" borderId="46" xfId="0" applyFont="1" applyBorder="1"/>
    <xf numFmtId="0" fontId="17" fillId="0" borderId="34" xfId="0" applyFont="1" applyBorder="1"/>
    <xf numFmtId="0" fontId="3" fillId="0" borderId="44" xfId="0" applyFont="1" applyFill="1" applyBorder="1" applyAlignment="1">
      <alignment wrapText="1"/>
    </xf>
    <xf numFmtId="0" fontId="3" fillId="0" borderId="45" xfId="0" applyFont="1" applyFill="1" applyBorder="1" applyAlignment="1">
      <alignment wrapText="1"/>
    </xf>
    <xf numFmtId="0" fontId="3" fillId="0" borderId="46" xfId="0" applyFont="1" applyFill="1" applyBorder="1" applyAlignment="1">
      <alignment wrapText="1"/>
    </xf>
    <xf numFmtId="0" fontId="0" fillId="0" borderId="44" xfId="0" applyBorder="1"/>
    <xf numFmtId="0" fontId="0" fillId="0" borderId="44" xfId="0" applyFont="1" applyBorder="1"/>
    <xf numFmtId="0" fontId="0" fillId="0" borderId="34" xfId="0" applyBorder="1"/>
    <xf numFmtId="0" fontId="0" fillId="0" borderId="46" xfId="0" applyBorder="1"/>
    <xf numFmtId="0" fontId="4" fillId="0" borderId="37" xfId="0" applyFont="1" applyBorder="1" applyAlignment="1">
      <alignment horizontal="center" vertical="center"/>
    </xf>
    <xf numFmtId="0" fontId="0" fillId="12" borderId="34" xfId="0" applyFill="1" applyBorder="1"/>
    <xf numFmtId="0" fontId="0" fillId="0" borderId="37" xfId="0" applyFont="1" applyBorder="1"/>
    <xf numFmtId="0" fontId="4" fillId="0" borderId="37" xfId="0" applyFont="1" applyBorder="1"/>
    <xf numFmtId="0" fontId="0" fillId="9" borderId="34" xfId="0" applyFill="1" applyBorder="1"/>
    <xf numFmtId="44" fontId="9" fillId="9" borderId="37" xfId="2" applyFont="1" applyFill="1" applyBorder="1" applyAlignment="1">
      <alignment vertical="center" wrapText="1"/>
    </xf>
    <xf numFmtId="0" fontId="4" fillId="9" borderId="34" xfId="0" applyFont="1" applyFill="1" applyBorder="1"/>
    <xf numFmtId="44" fontId="4" fillId="9" borderId="34" xfId="0" applyNumberFormat="1" applyFont="1" applyFill="1" applyBorder="1"/>
    <xf numFmtId="44" fontId="9" fillId="9" borderId="34" xfId="2" applyFont="1" applyFill="1" applyBorder="1" applyAlignment="1">
      <alignment vertical="center" wrapText="1"/>
    </xf>
    <xf numFmtId="44" fontId="4" fillId="9" borderId="34" xfId="2" applyFont="1" applyFill="1" applyBorder="1"/>
    <xf numFmtId="44" fontId="4" fillId="9" borderId="34" xfId="2" applyFont="1" applyFill="1" applyBorder="1" applyAlignment="1">
      <alignment horizontal="right"/>
    </xf>
    <xf numFmtId="44" fontId="4" fillId="12" borderId="34" xfId="2" applyFont="1" applyFill="1" applyBorder="1"/>
    <xf numFmtId="44" fontId="18" fillId="9" borderId="34" xfId="2" applyFont="1" applyFill="1" applyBorder="1"/>
    <xf numFmtId="0" fontId="0" fillId="9" borderId="34" xfId="0" applyFont="1" applyFill="1" applyBorder="1"/>
    <xf numFmtId="0" fontId="3" fillId="14" borderId="34" xfId="0" applyFont="1" applyFill="1" applyBorder="1"/>
    <xf numFmtId="44" fontId="3" fillId="14" borderId="34" xfId="2" applyFont="1" applyFill="1" applyBorder="1"/>
    <xf numFmtId="0" fontId="0" fillId="12" borderId="34" xfId="0" applyFont="1" applyFill="1" applyBorder="1"/>
    <xf numFmtId="44" fontId="4" fillId="14" borderId="35" xfId="2" applyFont="1" applyFill="1" applyBorder="1"/>
    <xf numFmtId="0" fontId="22" fillId="0" borderId="22" xfId="0" applyFont="1" applyFill="1" applyBorder="1"/>
    <xf numFmtId="0" fontId="22" fillId="0" borderId="23" xfId="0" applyFont="1" applyBorder="1"/>
    <xf numFmtId="44" fontId="22" fillId="0" borderId="23" xfId="0" applyNumberFormat="1" applyFont="1" applyBorder="1"/>
    <xf numFmtId="44" fontId="22" fillId="0" borderId="24" xfId="0" applyNumberFormat="1" applyFont="1" applyBorder="1"/>
    <xf numFmtId="0" fontId="19" fillId="0" borderId="34" xfId="0" applyFont="1" applyBorder="1" applyAlignment="1">
      <alignment vertical="center"/>
    </xf>
    <xf numFmtId="0" fontId="0" fillId="0" borderId="34" xfId="0" applyFont="1" applyBorder="1" applyAlignment="1">
      <alignment vertical="center"/>
    </xf>
    <xf numFmtId="0" fontId="19" fillId="0" borderId="34" xfId="0" applyFont="1" applyBorder="1" applyAlignment="1">
      <alignment horizontal="center" vertical="center"/>
    </xf>
    <xf numFmtId="0" fontId="5" fillId="4" borderId="10" xfId="0" applyFont="1" applyFill="1" applyBorder="1" applyAlignment="1">
      <alignment horizontal="center"/>
    </xf>
    <xf numFmtId="3" fontId="5" fillId="0" borderId="19" xfId="0" applyNumberFormat="1" applyFont="1" applyBorder="1" applyAlignment="1">
      <alignment horizontal="center" vertical="center" wrapText="1"/>
    </xf>
    <xf numFmtId="0" fontId="5" fillId="4" borderId="11" xfId="0" applyFont="1" applyFill="1" applyBorder="1" applyAlignment="1">
      <alignment horizontal="center"/>
    </xf>
    <xf numFmtId="0" fontId="24" fillId="5" borderId="20" xfId="0" applyFont="1" applyFill="1" applyBorder="1" applyAlignment="1">
      <alignment horizontal="justify" vertical="center" wrapText="1"/>
    </xf>
    <xf numFmtId="0" fontId="26" fillId="5" borderId="22" xfId="0" applyFont="1" applyFill="1" applyBorder="1" applyAlignment="1">
      <alignment horizontal="center" vertical="center" wrapText="1"/>
    </xf>
    <xf numFmtId="0" fontId="26" fillId="5" borderId="23" xfId="0" applyFont="1" applyFill="1" applyBorder="1" applyAlignment="1">
      <alignment horizontal="center" vertical="center" wrapText="1"/>
    </xf>
    <xf numFmtId="0" fontId="27" fillId="5" borderId="20" xfId="0" applyFont="1" applyFill="1" applyBorder="1" applyAlignment="1">
      <alignment vertical="center" wrapText="1"/>
    </xf>
    <xf numFmtId="3" fontId="24" fillId="5" borderId="9" xfId="0" applyNumberFormat="1" applyFont="1" applyFill="1" applyBorder="1" applyAlignment="1">
      <alignment horizontal="center" vertical="center" wrapText="1"/>
    </xf>
    <xf numFmtId="0" fontId="5" fillId="0" borderId="19" xfId="0" applyFont="1" applyBorder="1" applyAlignment="1">
      <alignment vertical="center" wrapText="1"/>
    </xf>
    <xf numFmtId="0" fontId="25" fillId="0" borderId="19" xfId="0" applyFont="1" applyBorder="1" applyAlignment="1">
      <alignment horizontal="center" vertical="center" wrapText="1"/>
    </xf>
    <xf numFmtId="0" fontId="5" fillId="0" borderId="10" xfId="0" applyFont="1" applyBorder="1" applyAlignment="1">
      <alignment horizontal="center"/>
    </xf>
    <xf numFmtId="0" fontId="5" fillId="0" borderId="19" xfId="0" applyFont="1" applyBorder="1" applyAlignment="1">
      <alignment vertical="center"/>
    </xf>
    <xf numFmtId="0" fontId="5" fillId="0" borderId="24" xfId="0" applyFont="1" applyBorder="1" applyAlignment="1">
      <alignment horizontal="center" vertical="center" wrapText="1"/>
    </xf>
    <xf numFmtId="0" fontId="5" fillId="5" borderId="25"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27" fillId="5" borderId="14" xfId="0" applyFont="1" applyFill="1" applyBorder="1" applyAlignment="1">
      <alignment vertical="center" wrapText="1"/>
    </xf>
    <xf numFmtId="0" fontId="24" fillId="5" borderId="19" xfId="0" applyFont="1" applyFill="1" applyBorder="1" applyAlignment="1">
      <alignment horizontal="center" vertical="center" wrapText="1"/>
    </xf>
    <xf numFmtId="0" fontId="25" fillId="0" borderId="7" xfId="0" applyFont="1" applyBorder="1" applyAlignment="1">
      <alignment vertical="center" wrapText="1"/>
    </xf>
    <xf numFmtId="0" fontId="5" fillId="4" borderId="22" xfId="0" applyFont="1" applyFill="1" applyBorder="1"/>
    <xf numFmtId="0" fontId="5" fillId="0" borderId="19" xfId="0" applyFont="1" applyBorder="1"/>
    <xf numFmtId="0" fontId="5" fillId="0" borderId="23" xfId="0" applyFont="1" applyBorder="1"/>
    <xf numFmtId="0" fontId="6" fillId="0" borderId="14" xfId="0" applyFont="1" applyBorder="1" applyAlignment="1">
      <alignment horizontal="center" vertical="center" wrapText="1"/>
    </xf>
    <xf numFmtId="3" fontId="24" fillId="5" borderId="19" xfId="0" applyNumberFormat="1" applyFont="1" applyFill="1" applyBorder="1" applyAlignment="1">
      <alignment horizontal="center" vertical="center" wrapText="1"/>
    </xf>
    <xf numFmtId="0" fontId="25" fillId="3" borderId="19" xfId="0" applyFont="1" applyFill="1" applyBorder="1" applyAlignment="1">
      <alignment horizontal="center" vertical="center"/>
    </xf>
    <xf numFmtId="0" fontId="5" fillId="4" borderId="19" xfId="0" applyFont="1" applyFill="1" applyBorder="1"/>
    <xf numFmtId="0" fontId="6" fillId="0" borderId="19" xfId="0" applyFont="1" applyBorder="1" applyAlignment="1">
      <alignment horizontal="center" vertical="center" wrapText="1"/>
    </xf>
    <xf numFmtId="0" fontId="5" fillId="0" borderId="0" xfId="0" applyFont="1"/>
    <xf numFmtId="0" fontId="5" fillId="4" borderId="10" xfId="0" applyFont="1" applyFill="1" applyBorder="1"/>
    <xf numFmtId="0" fontId="5" fillId="0" borderId="7" xfId="0" applyFont="1" applyBorder="1" applyAlignment="1">
      <alignment vertical="center" wrapText="1"/>
    </xf>
    <xf numFmtId="0" fontId="25" fillId="0" borderId="29" xfId="0" applyFont="1" applyBorder="1" applyAlignment="1">
      <alignment vertical="center" wrapText="1"/>
    </xf>
    <xf numFmtId="0" fontId="24" fillId="5" borderId="11" xfId="0" applyFont="1" applyFill="1" applyBorder="1" applyAlignment="1">
      <alignment horizontal="center" vertical="center" wrapText="1"/>
    </xf>
    <xf numFmtId="0" fontId="25" fillId="0" borderId="30" xfId="0" applyFont="1" applyBorder="1" applyAlignment="1">
      <alignment vertical="center" wrapText="1"/>
    </xf>
    <xf numFmtId="0" fontId="25" fillId="6" borderId="9" xfId="0" applyFont="1" applyFill="1" applyBorder="1" applyAlignment="1">
      <alignment vertical="center" wrapText="1"/>
    </xf>
    <xf numFmtId="0" fontId="27" fillId="6" borderId="19" xfId="0" applyFont="1" applyFill="1" applyBorder="1" applyAlignment="1">
      <alignment horizontal="center" vertical="center" wrapText="1"/>
    </xf>
    <xf numFmtId="3" fontId="27" fillId="6" borderId="19" xfId="0" applyNumberFormat="1" applyFont="1" applyFill="1" applyBorder="1" applyAlignment="1">
      <alignment horizontal="center" vertical="center" wrapText="1"/>
    </xf>
    <xf numFmtId="0" fontId="25" fillId="0" borderId="33" xfId="0" applyFont="1" applyBorder="1" applyAlignment="1">
      <alignment vertical="center" wrapText="1"/>
    </xf>
    <xf numFmtId="0" fontId="25" fillId="6" borderId="14" xfId="0" applyFont="1" applyFill="1" applyBorder="1" applyAlignment="1">
      <alignment vertical="center" wrapText="1"/>
    </xf>
    <xf numFmtId="3" fontId="25" fillId="7" borderId="19" xfId="0" applyNumberFormat="1" applyFont="1" applyFill="1" applyBorder="1"/>
    <xf numFmtId="0" fontId="25" fillId="0" borderId="32" xfId="0" applyFont="1" applyBorder="1" applyAlignment="1">
      <alignment vertical="center" wrapText="1"/>
    </xf>
    <xf numFmtId="0" fontId="25" fillId="0" borderId="24" xfId="0" applyFont="1" applyBorder="1" applyAlignment="1">
      <alignment vertical="center" wrapText="1"/>
    </xf>
    <xf numFmtId="0" fontId="5" fillId="6" borderId="21" xfId="0" applyFont="1" applyFill="1" applyBorder="1" applyAlignment="1">
      <alignment vertical="center" wrapText="1"/>
    </xf>
    <xf numFmtId="0" fontId="5" fillId="6" borderId="20" xfId="0" applyFont="1" applyFill="1" applyBorder="1" applyAlignment="1">
      <alignment vertical="center" wrapText="1"/>
    </xf>
    <xf numFmtId="0" fontId="25" fillId="6" borderId="2" xfId="0" applyFont="1" applyFill="1" applyBorder="1" applyAlignment="1">
      <alignment horizontal="right" vertical="center" wrapText="1"/>
    </xf>
    <xf numFmtId="0" fontId="5" fillId="6" borderId="3" xfId="0" applyFont="1" applyFill="1" applyBorder="1" applyAlignment="1">
      <alignment horizontal="right" vertical="center" wrapText="1"/>
    </xf>
    <xf numFmtId="0" fontId="25" fillId="7" borderId="22" xfId="0" applyFont="1" applyFill="1" applyBorder="1" applyAlignment="1">
      <alignment horizontal="center"/>
    </xf>
    <xf numFmtId="0" fontId="25" fillId="7" borderId="24" xfId="0" applyFont="1" applyFill="1" applyBorder="1" applyAlignment="1">
      <alignment horizontal="center"/>
    </xf>
    <xf numFmtId="3" fontId="5" fillId="0" borderId="10" xfId="0" applyNumberFormat="1" applyFont="1" applyBorder="1" applyAlignment="1">
      <alignment horizontal="center" vertical="center"/>
    </xf>
    <xf numFmtId="3" fontId="5" fillId="0" borderId="11" xfId="0" applyNumberFormat="1" applyFont="1" applyBorder="1" applyAlignment="1">
      <alignment horizontal="center" vertical="center"/>
    </xf>
    <xf numFmtId="0" fontId="24" fillId="5" borderId="8"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4" fillId="5" borderId="9"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25" fillId="0" borderId="30" xfId="0" applyFont="1" applyBorder="1" applyAlignment="1">
      <alignment vertical="center" wrapText="1"/>
    </xf>
    <xf numFmtId="0" fontId="25" fillId="0" borderId="9" xfId="0" applyFont="1" applyBorder="1" applyAlignment="1">
      <alignment vertical="center" wrapText="1"/>
    </xf>
    <xf numFmtId="0" fontId="25" fillId="0" borderId="31" xfId="0" applyFont="1" applyBorder="1" applyAlignment="1">
      <alignment vertical="center" wrapText="1"/>
    </xf>
    <xf numFmtId="0" fontId="25" fillId="0" borderId="18" xfId="0" applyFont="1" applyBorder="1" applyAlignment="1">
      <alignment vertical="center" wrapText="1"/>
    </xf>
    <xf numFmtId="0" fontId="5" fillId="0" borderId="21" xfId="0" applyFont="1" applyBorder="1" applyAlignment="1">
      <alignment vertical="center" wrapText="1"/>
    </xf>
    <xf numFmtId="0" fontId="5" fillId="0" borderId="20" xfId="0" applyFont="1" applyBorder="1" applyAlignment="1">
      <alignment vertical="center" wrapText="1"/>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4" borderId="10" xfId="0" applyFont="1" applyFill="1" applyBorder="1" applyAlignment="1">
      <alignment horizontal="center"/>
    </xf>
    <xf numFmtId="0" fontId="5" fillId="4" borderId="11" xfId="0" applyFont="1" applyFill="1" applyBorder="1" applyAlignment="1">
      <alignment horizontal="center"/>
    </xf>
    <xf numFmtId="0" fontId="5" fillId="4" borderId="16" xfId="0" applyFont="1" applyFill="1" applyBorder="1" applyAlignment="1">
      <alignment horizontal="center"/>
    </xf>
    <xf numFmtId="0" fontId="5" fillId="4" borderId="18" xfId="0" applyFont="1" applyFill="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25" fillId="0" borderId="10" xfId="0" applyFont="1" applyBorder="1" applyAlignment="1">
      <alignment vertical="center" wrapText="1"/>
    </xf>
    <xf numFmtId="0" fontId="25" fillId="0" borderId="7" xfId="0" applyFont="1" applyBorder="1" applyAlignment="1">
      <alignment vertical="center" wrapText="1"/>
    </xf>
    <xf numFmtId="0" fontId="25" fillId="0" borderId="12" xfId="0" applyFont="1" applyBorder="1" applyAlignment="1">
      <alignment vertical="center" wrapText="1"/>
    </xf>
    <xf numFmtId="0" fontId="5" fillId="0" borderId="22"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25" fillId="0" borderId="1" xfId="0" applyFont="1" applyBorder="1" applyAlignment="1">
      <alignment vertical="center" wrapText="1"/>
    </xf>
    <xf numFmtId="0" fontId="25" fillId="0" borderId="11" xfId="0" applyFont="1" applyBorder="1" applyAlignment="1">
      <alignmen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4" fillId="3" borderId="1"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22" xfId="0" applyFont="1" applyFill="1" applyBorder="1" applyAlignment="1">
      <alignment vertical="center" wrapText="1"/>
    </xf>
    <xf numFmtId="0" fontId="5" fillId="0" borderId="24" xfId="0" applyFont="1" applyFill="1" applyBorder="1" applyAlignment="1">
      <alignment vertical="center" wrapText="1"/>
    </xf>
    <xf numFmtId="0" fontId="5" fillId="0" borderId="16" xfId="0" applyFont="1" applyBorder="1" applyAlignment="1">
      <alignment horizontal="center"/>
    </xf>
    <xf numFmtId="0" fontId="5" fillId="0" borderId="18" xfId="0" applyFont="1" applyBorder="1" applyAlignment="1">
      <alignment horizontal="center"/>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24" fillId="3" borderId="10"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4" fillId="5" borderId="21"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5" fillId="4" borderId="7" xfId="0" applyFont="1" applyFill="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3" fontId="5" fillId="0" borderId="7" xfId="0" applyNumberFormat="1" applyFont="1" applyBorder="1" applyAlignment="1">
      <alignment horizontal="center" vertical="center"/>
    </xf>
    <xf numFmtId="0" fontId="5" fillId="0" borderId="1" xfId="0" applyFont="1" applyBorder="1" applyAlignment="1">
      <alignment vertical="center" wrapText="1"/>
    </xf>
    <xf numFmtId="0" fontId="5" fillId="0" borderId="11" xfId="0" applyFont="1" applyBorder="1" applyAlignment="1">
      <alignment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17" xfId="0" applyFont="1" applyBorder="1" applyAlignment="1">
      <alignment horizontal="left" vertical="center" wrapText="1"/>
    </xf>
    <xf numFmtId="0" fontId="26" fillId="0" borderId="18" xfId="0" applyFont="1" applyBorder="1" applyAlignment="1">
      <alignment horizontal="left"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2" xfId="0" applyFont="1" applyBorder="1" applyAlignment="1">
      <alignment horizontal="center" vertical="center" wrapText="1"/>
    </xf>
    <xf numFmtId="0" fontId="5" fillId="0" borderId="4" xfId="0" applyFont="1" applyBorder="1" applyAlignment="1">
      <alignment vertical="center" wrapText="1"/>
    </xf>
    <xf numFmtId="0" fontId="5" fillId="0" borderId="6"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5" borderId="25" xfId="0" applyFont="1" applyFill="1" applyBorder="1" applyAlignment="1">
      <alignment vertical="center" wrapText="1"/>
    </xf>
    <xf numFmtId="0" fontId="5" fillId="5" borderId="26" xfId="0" applyFont="1" applyFill="1" applyBorder="1" applyAlignment="1">
      <alignment vertical="center" wrapText="1"/>
    </xf>
    <xf numFmtId="0" fontId="5" fillId="0" borderId="7" xfId="0" applyFont="1" applyBorder="1" applyAlignment="1">
      <alignmen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2" xfId="0" applyFont="1" applyBorder="1" applyAlignment="1">
      <alignment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5" borderId="21" xfId="0" applyFont="1" applyFill="1" applyBorder="1" applyAlignment="1">
      <alignment horizontal="justify" vertical="center" wrapText="1"/>
    </xf>
    <xf numFmtId="0" fontId="26" fillId="5" borderId="20" xfId="0" applyFont="1" applyFill="1" applyBorder="1" applyAlignment="1">
      <alignment horizontal="justify" vertical="center" wrapText="1"/>
    </xf>
    <xf numFmtId="0" fontId="24" fillId="2" borderId="1"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5" fillId="2" borderId="10"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11" xfId="0" applyFont="1" applyFill="1" applyBorder="1" applyAlignment="1">
      <alignment horizontal="center" vertical="center"/>
    </xf>
    <xf numFmtId="0" fontId="24" fillId="2" borderId="1" xfId="0" applyFont="1" applyFill="1" applyBorder="1" applyAlignment="1">
      <alignment horizontal="left" vertical="center" wrapText="1"/>
    </xf>
    <xf numFmtId="0" fontId="24" fillId="2" borderId="7" xfId="0" applyFont="1" applyFill="1" applyBorder="1" applyAlignment="1">
      <alignment horizontal="left" vertical="center" wrapText="1"/>
    </xf>
    <xf numFmtId="0" fontId="24" fillId="2" borderId="11" xfId="0" applyFont="1" applyFill="1" applyBorder="1" applyAlignment="1">
      <alignment horizontal="left"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1" fillId="16" borderId="41" xfId="0" applyFont="1" applyFill="1" applyBorder="1" applyAlignment="1">
      <alignment horizontal="center"/>
    </xf>
    <xf numFmtId="0" fontId="21" fillId="16" borderId="0" xfId="0" applyFont="1" applyFill="1" applyBorder="1" applyAlignment="1">
      <alignment horizontal="center"/>
    </xf>
    <xf numFmtId="0" fontId="2" fillId="2" borderId="4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5" fillId="16" borderId="34" xfId="0" applyFont="1" applyFill="1" applyBorder="1" applyAlignment="1">
      <alignment horizontal="center"/>
    </xf>
    <xf numFmtId="0" fontId="2" fillId="2" borderId="34" xfId="0" applyFont="1" applyFill="1" applyBorder="1" applyAlignment="1">
      <alignment horizontal="left" vertical="center" wrapText="1"/>
    </xf>
    <xf numFmtId="0" fontId="2" fillId="2" borderId="34"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 fillId="2" borderId="34" xfId="0" applyFont="1" applyFill="1" applyBorder="1" applyAlignment="1">
      <alignment horizontal="center" vertical="center"/>
    </xf>
    <xf numFmtId="0" fontId="1" fillId="2" borderId="34" xfId="0" applyFont="1" applyFill="1" applyBorder="1" applyAlignment="1">
      <alignment horizontal="center" vertical="center" wrapText="1"/>
    </xf>
    <xf numFmtId="0" fontId="23" fillId="0" borderId="35" xfId="0" applyFont="1" applyBorder="1" applyAlignment="1">
      <alignment horizontal="left" vertical="top" wrapText="1"/>
    </xf>
    <xf numFmtId="0" fontId="23" fillId="0" borderId="36" xfId="0" applyFont="1" applyBorder="1" applyAlignment="1">
      <alignment horizontal="left" vertical="top" wrapText="1"/>
    </xf>
    <xf numFmtId="0" fontId="23" fillId="0" borderId="37" xfId="0" applyFont="1" applyBorder="1" applyAlignment="1">
      <alignment horizontal="left" vertical="top" wrapText="1"/>
    </xf>
    <xf numFmtId="0" fontId="3" fillId="0" borderId="44" xfId="0" applyFont="1" applyFill="1" applyBorder="1" applyAlignment="1">
      <alignment horizontal="center" wrapText="1"/>
    </xf>
    <xf numFmtId="0" fontId="3" fillId="0" borderId="45" xfId="0" applyFont="1" applyFill="1" applyBorder="1" applyAlignment="1">
      <alignment horizontal="center" wrapText="1"/>
    </xf>
    <xf numFmtId="0" fontId="4" fillId="13" borderId="34" xfId="0" applyFont="1" applyFill="1" applyBorder="1" applyAlignment="1">
      <alignment horizontal="left" vertical="center" wrapText="1"/>
    </xf>
    <xf numFmtId="0" fontId="23" fillId="0" borderId="34" xfId="0" applyFont="1" applyBorder="1" applyAlignment="1">
      <alignment horizontal="left" vertical="top" wrapText="1"/>
    </xf>
    <xf numFmtId="0" fontId="4" fillId="0" borderId="46" xfId="0" applyFont="1" applyFill="1" applyBorder="1" applyAlignment="1">
      <alignment horizontal="center" wrapText="1"/>
    </xf>
    <xf numFmtId="0" fontId="4" fillId="0" borderId="34" xfId="0" applyFont="1" applyFill="1" applyBorder="1" applyAlignment="1">
      <alignment horizontal="center" wrapText="1"/>
    </xf>
    <xf numFmtId="0" fontId="7" fillId="13" borderId="46" xfId="0" applyFont="1" applyFill="1" applyBorder="1" applyAlignment="1">
      <alignment horizontal="left" vertical="center" wrapText="1"/>
    </xf>
    <xf numFmtId="0" fontId="7" fillId="13" borderId="34" xfId="0" applyFont="1" applyFill="1" applyBorder="1" applyAlignment="1">
      <alignment horizontal="left" vertical="center" wrapText="1"/>
    </xf>
    <xf numFmtId="0" fontId="4" fillId="13" borderId="46" xfId="0" applyFont="1" applyFill="1" applyBorder="1" applyAlignment="1">
      <alignment vertical="top" wrapText="1"/>
    </xf>
    <xf numFmtId="0" fontId="4" fillId="13" borderId="34" xfId="0" applyFont="1" applyFill="1" applyBorder="1" applyAlignment="1">
      <alignment vertical="top" wrapText="1"/>
    </xf>
    <xf numFmtId="0" fontId="4" fillId="13" borderId="46" xfId="0" applyFont="1" applyFill="1" applyBorder="1" applyAlignment="1">
      <alignment horizontal="left" vertical="center" wrapText="1"/>
    </xf>
    <xf numFmtId="0" fontId="3" fillId="14" borderId="44" xfId="0" applyFont="1" applyFill="1" applyBorder="1" applyAlignment="1">
      <alignment horizontal="right" wrapText="1"/>
    </xf>
    <xf numFmtId="0" fontId="3" fillId="14" borderId="45" xfId="0" applyFont="1" applyFill="1" applyBorder="1" applyAlignment="1">
      <alignment horizontal="right" wrapText="1"/>
    </xf>
    <xf numFmtId="0" fontId="3" fillId="14" borderId="46" xfId="0" applyFont="1" applyFill="1" applyBorder="1" applyAlignment="1">
      <alignment horizontal="right" wrapText="1"/>
    </xf>
    <xf numFmtId="0" fontId="23" fillId="0" borderId="46" xfId="0" applyFont="1" applyBorder="1" applyAlignment="1">
      <alignment horizontal="left" vertical="top" wrapText="1"/>
    </xf>
    <xf numFmtId="0" fontId="0" fillId="0" borderId="34" xfId="0" applyBorder="1" applyAlignment="1">
      <alignment horizontal="center"/>
    </xf>
    <xf numFmtId="0" fontId="3" fillId="14" borderId="34" xfId="0" applyFont="1" applyFill="1" applyBorder="1" applyAlignment="1">
      <alignment horizontal="right"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0" fillId="0" borderId="44" xfId="0" applyBorder="1" applyAlignment="1">
      <alignment horizontal="center"/>
    </xf>
    <xf numFmtId="0" fontId="0" fillId="0" borderId="46" xfId="0" applyBorder="1" applyAlignment="1">
      <alignment horizontal="center"/>
    </xf>
    <xf numFmtId="0" fontId="3" fillId="14" borderId="35" xfId="0" applyFont="1" applyFill="1" applyBorder="1" applyAlignment="1">
      <alignment horizontal="right" wrapText="1"/>
    </xf>
    <xf numFmtId="0" fontId="3" fillId="0" borderId="46" xfId="0" applyFont="1" applyFill="1" applyBorder="1" applyAlignment="1">
      <alignment horizontal="center" wrapText="1"/>
    </xf>
    <xf numFmtId="0" fontId="4" fillId="13" borderId="46" xfId="0" applyFont="1" applyFill="1" applyBorder="1" applyAlignment="1">
      <alignment horizontal="left" vertical="top" wrapText="1"/>
    </xf>
    <xf numFmtId="0" fontId="4" fillId="13" borderId="34" xfId="0" applyFont="1" applyFill="1" applyBorder="1" applyAlignment="1">
      <alignment horizontal="left" vertical="top" wrapText="1"/>
    </xf>
    <xf numFmtId="0" fontId="0" fillId="0" borderId="34" xfId="0" applyBorder="1" applyAlignment="1">
      <alignment horizontal="center" vertical="center" wrapText="1"/>
    </xf>
    <xf numFmtId="0" fontId="4" fillId="0" borderId="34" xfId="0" applyFont="1" applyBorder="1" applyAlignment="1">
      <alignment horizontal="center" wrapText="1"/>
    </xf>
    <xf numFmtId="0" fontId="4" fillId="13" borderId="43" xfId="0" applyFont="1" applyFill="1" applyBorder="1" applyAlignment="1">
      <alignment vertical="center" wrapText="1"/>
    </xf>
    <xf numFmtId="0" fontId="4" fillId="13" borderId="38" xfId="0" applyFont="1" applyFill="1" applyBorder="1" applyAlignment="1">
      <alignment vertical="center" wrapText="1"/>
    </xf>
    <xf numFmtId="0" fontId="4" fillId="13" borderId="44" xfId="0" applyFont="1" applyFill="1" applyBorder="1" applyAlignment="1">
      <alignment wrapText="1"/>
    </xf>
    <xf numFmtId="0" fontId="4" fillId="13" borderId="46" xfId="0" applyFont="1" applyFill="1" applyBorder="1" applyAlignment="1">
      <alignment wrapText="1"/>
    </xf>
    <xf numFmtId="0" fontId="4" fillId="13" borderId="39" xfId="0" applyFont="1" applyFill="1" applyBorder="1" applyAlignment="1">
      <alignment horizontal="left" wrapText="1"/>
    </xf>
    <xf numFmtId="0" fontId="4" fillId="13" borderId="40" xfId="0" applyFont="1" applyFill="1" applyBorder="1" applyAlignment="1">
      <alignment horizontal="left" wrapText="1"/>
    </xf>
    <xf numFmtId="0" fontId="0" fillId="12" borderId="34" xfId="0" applyFill="1" applyBorder="1" applyAlignment="1">
      <alignment horizontal="center"/>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4" fillId="0" borderId="35" xfId="0" applyFont="1" applyBorder="1" applyAlignment="1">
      <alignment horizontal="left" wrapText="1"/>
    </xf>
    <xf numFmtId="0" fontId="4" fillId="0" borderId="36" xfId="0" applyFont="1" applyBorder="1" applyAlignment="1">
      <alignment horizontal="left" wrapText="1"/>
    </xf>
    <xf numFmtId="0" fontId="4" fillId="0" borderId="37" xfId="0" applyFont="1" applyBorder="1" applyAlignment="1">
      <alignment horizontal="left" wrapText="1"/>
    </xf>
    <xf numFmtId="0" fontId="5" fillId="0" borderId="35" xfId="0" applyFont="1" applyBorder="1" applyAlignment="1">
      <alignment horizontal="left" wrapText="1"/>
    </xf>
    <xf numFmtId="0" fontId="5" fillId="0" borderId="36" xfId="0" applyFont="1" applyBorder="1" applyAlignment="1">
      <alignment horizontal="left" wrapText="1"/>
    </xf>
    <xf numFmtId="0" fontId="5" fillId="0" borderId="37" xfId="0" applyFont="1" applyBorder="1" applyAlignment="1">
      <alignment horizontal="left" wrapText="1"/>
    </xf>
    <xf numFmtId="0" fontId="4" fillId="0" borderId="35" xfId="0" applyFont="1" applyBorder="1" applyAlignment="1">
      <alignment wrapText="1"/>
    </xf>
    <xf numFmtId="0" fontId="4" fillId="0" borderId="37" xfId="0" applyFont="1" applyBorder="1" applyAlignment="1">
      <alignment wrapText="1"/>
    </xf>
    <xf numFmtId="0" fontId="5" fillId="0" borderId="34" xfId="0" applyFont="1" applyBorder="1" applyAlignment="1">
      <alignment horizontal="left" wrapText="1"/>
    </xf>
    <xf numFmtId="0" fontId="5" fillId="0" borderId="34" xfId="0" applyFont="1" applyBorder="1" applyAlignment="1">
      <alignment horizontal="lef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tabSelected="1" topLeftCell="A30" workbookViewId="0">
      <selection activeCell="E29" sqref="E29"/>
    </sheetView>
  </sheetViews>
  <sheetFormatPr defaultRowHeight="14.5" x14ac:dyDescent="0.35"/>
  <cols>
    <col min="1" max="1" width="24.7265625" customWidth="1"/>
    <col min="2" max="2" width="25" customWidth="1"/>
    <col min="3" max="3" width="15.81640625" customWidth="1"/>
    <col min="4" max="4" width="17.81640625" customWidth="1"/>
    <col min="5" max="5" width="47.453125" customWidth="1"/>
    <col min="6" max="6" width="14.7265625" customWidth="1"/>
    <col min="9" max="9" width="9.26953125" customWidth="1"/>
    <col min="10" max="10" width="9.54296875" customWidth="1"/>
    <col min="11" max="11" width="11.7265625" customWidth="1"/>
    <col min="12" max="12" width="15.453125" customWidth="1"/>
    <col min="13" max="13" width="16" customWidth="1"/>
  </cols>
  <sheetData>
    <row r="1" spans="1:18" ht="15.5" thickTop="1" thickBot="1" x14ac:dyDescent="0.4">
      <c r="A1" s="236" t="s">
        <v>0</v>
      </c>
      <c r="B1" s="229" t="s">
        <v>1</v>
      </c>
      <c r="C1" s="239" t="s">
        <v>2</v>
      </c>
      <c r="D1" s="240"/>
      <c r="E1" s="229" t="s">
        <v>3</v>
      </c>
      <c r="F1" s="229" t="s">
        <v>4</v>
      </c>
      <c r="G1" s="245" t="s">
        <v>5</v>
      </c>
      <c r="H1" s="246"/>
      <c r="I1" s="246"/>
      <c r="J1" s="247"/>
      <c r="K1" s="229" t="s">
        <v>6</v>
      </c>
      <c r="L1" s="229" t="s">
        <v>7</v>
      </c>
      <c r="M1" s="229" t="s">
        <v>8</v>
      </c>
    </row>
    <row r="2" spans="1:18" x14ac:dyDescent="0.35">
      <c r="A2" s="237"/>
      <c r="B2" s="230"/>
      <c r="C2" s="241"/>
      <c r="D2" s="242"/>
      <c r="E2" s="230"/>
      <c r="F2" s="230"/>
      <c r="G2" s="233" t="s">
        <v>9</v>
      </c>
      <c r="H2" s="233" t="s">
        <v>10</v>
      </c>
      <c r="I2" s="233" t="s">
        <v>11</v>
      </c>
      <c r="J2" s="233" t="s">
        <v>12</v>
      </c>
      <c r="K2" s="230"/>
      <c r="L2" s="230"/>
      <c r="M2" s="230"/>
    </row>
    <row r="3" spans="1:18" x14ac:dyDescent="0.35">
      <c r="A3" s="237"/>
      <c r="B3" s="230"/>
      <c r="C3" s="241"/>
      <c r="D3" s="242"/>
      <c r="E3" s="230"/>
      <c r="F3" s="230"/>
      <c r="G3" s="234"/>
      <c r="H3" s="234"/>
      <c r="I3" s="234"/>
      <c r="J3" s="234"/>
      <c r="K3" s="230"/>
      <c r="L3" s="230"/>
      <c r="M3" s="230"/>
    </row>
    <row r="4" spans="1:18" x14ac:dyDescent="0.35">
      <c r="A4" s="237"/>
      <c r="B4" s="230"/>
      <c r="C4" s="241"/>
      <c r="D4" s="242"/>
      <c r="E4" s="230"/>
      <c r="F4" s="230"/>
      <c r="G4" s="234"/>
      <c r="H4" s="234"/>
      <c r="I4" s="234"/>
      <c r="J4" s="234"/>
      <c r="K4" s="230"/>
      <c r="L4" s="230"/>
      <c r="M4" s="230"/>
      <c r="R4" t="s">
        <v>68</v>
      </c>
    </row>
    <row r="5" spans="1:18" x14ac:dyDescent="0.35">
      <c r="A5" s="237"/>
      <c r="B5" s="230"/>
      <c r="C5" s="241"/>
      <c r="D5" s="242"/>
      <c r="E5" s="230"/>
      <c r="F5" s="230"/>
      <c r="G5" s="234"/>
      <c r="H5" s="234"/>
      <c r="I5" s="234"/>
      <c r="J5" s="234"/>
      <c r="K5" s="230"/>
      <c r="L5" s="230"/>
      <c r="M5" s="230"/>
    </row>
    <row r="6" spans="1:18" ht="15" thickBot="1" x14ac:dyDescent="0.4">
      <c r="A6" s="238"/>
      <c r="B6" s="232"/>
      <c r="C6" s="243"/>
      <c r="D6" s="244"/>
      <c r="E6" s="232"/>
      <c r="F6" s="232"/>
      <c r="G6" s="235"/>
      <c r="H6" s="235"/>
      <c r="I6" s="235"/>
      <c r="J6" s="235"/>
      <c r="K6" s="231"/>
      <c r="L6" s="232"/>
      <c r="M6" s="231"/>
    </row>
    <row r="7" spans="1:18" ht="62.25" customHeight="1" thickTop="1" x14ac:dyDescent="0.35">
      <c r="A7" s="162" t="s">
        <v>13</v>
      </c>
      <c r="B7" s="198" t="s">
        <v>204</v>
      </c>
      <c r="C7" s="213" t="s">
        <v>14</v>
      </c>
      <c r="D7" s="214"/>
      <c r="E7" s="174" t="s">
        <v>15</v>
      </c>
      <c r="F7" s="190" t="s">
        <v>16</v>
      </c>
      <c r="G7" s="153"/>
      <c r="H7" s="157"/>
      <c r="I7" s="157"/>
      <c r="J7" s="157"/>
      <c r="K7" s="150" t="s">
        <v>17</v>
      </c>
      <c r="L7" s="200" t="s">
        <v>18</v>
      </c>
      <c r="M7" s="218">
        <v>4575</v>
      </c>
    </row>
    <row r="8" spans="1:18" ht="40.5" customHeight="1" thickBot="1" x14ac:dyDescent="0.4">
      <c r="A8" s="162"/>
      <c r="B8" s="175"/>
      <c r="C8" s="220"/>
      <c r="D8" s="221"/>
      <c r="E8" s="175"/>
      <c r="F8" s="191"/>
      <c r="G8" s="154"/>
      <c r="H8" s="158"/>
      <c r="I8" s="158"/>
      <c r="J8" s="158"/>
      <c r="K8" s="152"/>
      <c r="L8" s="201"/>
      <c r="M8" s="219"/>
    </row>
    <row r="9" spans="1:18" ht="25" thickTop="1" thickBot="1" x14ac:dyDescent="0.4">
      <c r="A9" s="162"/>
      <c r="B9" s="217" t="s">
        <v>205</v>
      </c>
      <c r="C9" s="223" t="s">
        <v>19</v>
      </c>
      <c r="D9" s="224"/>
      <c r="E9" s="174" t="s">
        <v>20</v>
      </c>
      <c r="F9" s="176" t="s">
        <v>16</v>
      </c>
      <c r="G9" s="90"/>
      <c r="H9" s="153"/>
      <c r="I9" s="157"/>
      <c r="J9" s="157"/>
      <c r="K9" s="150" t="s">
        <v>17</v>
      </c>
      <c r="L9" s="91" t="s">
        <v>21</v>
      </c>
      <c r="M9" s="1">
        <v>13800</v>
      </c>
    </row>
    <row r="10" spans="1:18" ht="35.25" customHeight="1" thickBot="1" x14ac:dyDescent="0.4">
      <c r="A10" s="162"/>
      <c r="B10" s="222"/>
      <c r="C10" s="225"/>
      <c r="D10" s="226"/>
      <c r="E10" s="175"/>
      <c r="F10" s="191"/>
      <c r="G10" s="92"/>
      <c r="H10" s="154"/>
      <c r="I10" s="158"/>
      <c r="J10" s="158"/>
      <c r="K10" s="152"/>
      <c r="L10" s="91" t="s">
        <v>22</v>
      </c>
      <c r="M10" s="1">
        <v>20000</v>
      </c>
    </row>
    <row r="11" spans="1:18" ht="25" thickTop="1" thickBot="1" x14ac:dyDescent="0.4">
      <c r="A11" s="169"/>
      <c r="B11" s="93"/>
      <c r="C11" s="227"/>
      <c r="D11" s="228"/>
      <c r="E11" s="94"/>
      <c r="F11" s="95"/>
      <c r="G11" s="95"/>
      <c r="H11" s="95"/>
      <c r="I11" s="95"/>
      <c r="J11" s="95"/>
      <c r="K11" s="95"/>
      <c r="L11" s="96" t="s">
        <v>23</v>
      </c>
      <c r="M11" s="97">
        <f>SUM(M7:M10)</f>
        <v>38375</v>
      </c>
    </row>
    <row r="12" spans="1:18" ht="47.25" customHeight="1" thickTop="1" x14ac:dyDescent="0.35">
      <c r="A12" s="161" t="s">
        <v>24</v>
      </c>
      <c r="B12" s="168" t="s">
        <v>206</v>
      </c>
      <c r="C12" s="202" t="s">
        <v>25</v>
      </c>
      <c r="D12" s="203"/>
      <c r="E12" s="174" t="s">
        <v>26</v>
      </c>
      <c r="F12" s="206" t="s">
        <v>27</v>
      </c>
      <c r="G12" s="153"/>
      <c r="H12" s="153"/>
      <c r="I12" s="157"/>
      <c r="J12" s="157"/>
      <c r="K12" s="150" t="s">
        <v>28</v>
      </c>
      <c r="L12" s="200" t="s">
        <v>29</v>
      </c>
      <c r="M12" s="137">
        <v>15000</v>
      </c>
    </row>
    <row r="13" spans="1:18" ht="80.25" customHeight="1" thickBot="1" x14ac:dyDescent="0.4">
      <c r="A13" s="162"/>
      <c r="B13" s="162"/>
      <c r="C13" s="204"/>
      <c r="D13" s="205"/>
      <c r="E13" s="175"/>
      <c r="F13" s="207"/>
      <c r="G13" s="154"/>
      <c r="H13" s="154"/>
      <c r="I13" s="158"/>
      <c r="J13" s="158"/>
      <c r="K13" s="152"/>
      <c r="L13" s="201"/>
      <c r="M13" s="152"/>
    </row>
    <row r="14" spans="1:18" ht="104.25" customHeight="1" thickBot="1" x14ac:dyDescent="0.4">
      <c r="A14" s="162"/>
      <c r="B14" s="163"/>
      <c r="C14" s="164" t="s">
        <v>30</v>
      </c>
      <c r="D14" s="165"/>
      <c r="E14" s="98" t="s">
        <v>31</v>
      </c>
      <c r="F14" s="99" t="s">
        <v>27</v>
      </c>
      <c r="G14" s="90"/>
      <c r="H14" s="100"/>
      <c r="I14" s="100"/>
      <c r="J14" s="100"/>
      <c r="K14" s="101" t="s">
        <v>32</v>
      </c>
      <c r="L14" s="102" t="s">
        <v>33</v>
      </c>
      <c r="M14" s="42">
        <v>11400</v>
      </c>
    </row>
    <row r="15" spans="1:18" ht="15.5" thickTop="1" thickBot="1" x14ac:dyDescent="0.4">
      <c r="A15" s="162"/>
      <c r="B15" s="93"/>
      <c r="C15" s="215"/>
      <c r="D15" s="216"/>
      <c r="E15" s="103"/>
      <c r="F15" s="104"/>
      <c r="G15" s="105"/>
      <c r="H15" s="105"/>
      <c r="I15" s="105"/>
      <c r="J15" s="105"/>
      <c r="K15" s="105"/>
      <c r="L15" s="106" t="s">
        <v>34</v>
      </c>
      <c r="M15" s="107">
        <f>SUM(M12:M14)</f>
        <v>26400</v>
      </c>
    </row>
    <row r="16" spans="1:18" ht="99" customHeight="1" thickTop="1" thickBot="1" x14ac:dyDescent="0.4">
      <c r="A16" s="162"/>
      <c r="B16" s="208" t="s">
        <v>207</v>
      </c>
      <c r="C16" s="211" t="s">
        <v>35</v>
      </c>
      <c r="D16" s="212"/>
      <c r="E16" s="174" t="s">
        <v>36</v>
      </c>
      <c r="F16" s="176" t="s">
        <v>16</v>
      </c>
      <c r="G16" s="153"/>
      <c r="H16" s="157"/>
      <c r="I16" s="157"/>
      <c r="J16" s="186"/>
      <c r="K16" s="2" t="s">
        <v>28</v>
      </c>
      <c r="L16" s="197" t="s">
        <v>37</v>
      </c>
      <c r="M16" s="137">
        <v>16850</v>
      </c>
    </row>
    <row r="17" spans="1:13" ht="47.25" customHeight="1" thickBot="1" x14ac:dyDescent="0.4">
      <c r="A17" s="162"/>
      <c r="B17" s="209"/>
      <c r="C17" s="164" t="s">
        <v>38</v>
      </c>
      <c r="D17" s="165"/>
      <c r="E17" s="198"/>
      <c r="F17" s="177"/>
      <c r="G17" s="194"/>
      <c r="H17" s="195"/>
      <c r="I17" s="195"/>
      <c r="J17" s="196"/>
      <c r="K17" s="2" t="s">
        <v>28</v>
      </c>
      <c r="L17" s="198"/>
      <c r="M17" s="199"/>
    </row>
    <row r="18" spans="1:13" ht="24" customHeight="1" x14ac:dyDescent="0.35">
      <c r="A18" s="162"/>
      <c r="B18" s="209"/>
      <c r="C18" s="213" t="s">
        <v>39</v>
      </c>
      <c r="D18" s="214"/>
      <c r="E18" s="198"/>
      <c r="F18" s="177"/>
      <c r="G18" s="194"/>
      <c r="H18" s="195"/>
      <c r="I18" s="195"/>
      <c r="J18" s="196"/>
      <c r="K18" s="150" t="s">
        <v>28</v>
      </c>
      <c r="L18" s="198"/>
      <c r="M18" s="199"/>
    </row>
    <row r="19" spans="1:13" ht="31.5" customHeight="1" thickBot="1" x14ac:dyDescent="0.4">
      <c r="A19" s="162"/>
      <c r="B19" s="209"/>
      <c r="C19" s="180"/>
      <c r="D19" s="181"/>
      <c r="E19" s="175"/>
      <c r="F19" s="177"/>
      <c r="G19" s="154"/>
      <c r="H19" s="158"/>
      <c r="I19" s="158"/>
      <c r="J19" s="187"/>
      <c r="K19" s="152"/>
      <c r="L19" s="175"/>
      <c r="M19" s="138"/>
    </row>
    <row r="20" spans="1:13" ht="39" customHeight="1" thickTop="1" thickBot="1" x14ac:dyDescent="0.4">
      <c r="A20" s="162"/>
      <c r="B20" s="209"/>
      <c r="C20" s="188" t="s">
        <v>40</v>
      </c>
      <c r="D20" s="189"/>
      <c r="E20" s="200" t="s">
        <v>41</v>
      </c>
      <c r="F20" s="190" t="s">
        <v>16</v>
      </c>
      <c r="G20" s="153"/>
      <c r="H20" s="157"/>
      <c r="I20" s="157"/>
      <c r="J20" s="186"/>
      <c r="K20" s="150" t="s">
        <v>28</v>
      </c>
      <c r="L20" s="159" t="s">
        <v>42</v>
      </c>
      <c r="M20" s="137">
        <v>50590</v>
      </c>
    </row>
    <row r="21" spans="1:13" ht="33" customHeight="1" thickTop="1" thickBot="1" x14ac:dyDescent="0.4">
      <c r="A21" s="108"/>
      <c r="B21" s="209"/>
      <c r="C21" s="148" t="s">
        <v>43</v>
      </c>
      <c r="D21" s="149"/>
      <c r="E21" s="217"/>
      <c r="F21" s="191"/>
      <c r="G21" s="154"/>
      <c r="H21" s="158"/>
      <c r="I21" s="158"/>
      <c r="J21" s="187"/>
      <c r="K21" s="152"/>
      <c r="L21" s="160"/>
      <c r="M21" s="138"/>
    </row>
    <row r="22" spans="1:13" ht="42" customHeight="1" thickTop="1" thickBot="1" x14ac:dyDescent="0.4">
      <c r="A22" s="108"/>
      <c r="B22" s="210"/>
      <c r="C22" s="148" t="s">
        <v>44</v>
      </c>
      <c r="D22" s="149"/>
      <c r="E22" s="98" t="s">
        <v>147</v>
      </c>
      <c r="F22" s="99" t="s">
        <v>27</v>
      </c>
      <c r="G22" s="109"/>
      <c r="H22" s="110"/>
      <c r="I22" s="110"/>
      <c r="J22" s="111"/>
      <c r="K22" s="2" t="s">
        <v>28</v>
      </c>
      <c r="L22" s="112" t="s">
        <v>45</v>
      </c>
      <c r="M22" s="2">
        <v>18500</v>
      </c>
    </row>
    <row r="23" spans="1:13" ht="15.5" thickTop="1" thickBot="1" x14ac:dyDescent="0.4">
      <c r="A23" s="108"/>
      <c r="B23" s="93"/>
      <c r="C23" s="192"/>
      <c r="D23" s="193"/>
      <c r="E23" s="139"/>
      <c r="F23" s="140"/>
      <c r="G23" s="140"/>
      <c r="H23" s="140"/>
      <c r="I23" s="140"/>
      <c r="J23" s="140"/>
      <c r="K23" s="141"/>
      <c r="L23" s="107" t="s">
        <v>46</v>
      </c>
      <c r="M23" s="113">
        <f>SUM(M16:M22)</f>
        <v>85940</v>
      </c>
    </row>
    <row r="24" spans="1:13" ht="24.75" customHeight="1" thickTop="1" x14ac:dyDescent="0.35">
      <c r="A24" s="161" t="s">
        <v>47</v>
      </c>
      <c r="B24" s="168" t="s">
        <v>208</v>
      </c>
      <c r="C24" s="170" t="s">
        <v>210</v>
      </c>
      <c r="D24" s="171"/>
      <c r="E24" s="174" t="s">
        <v>148</v>
      </c>
      <c r="F24" s="176" t="s">
        <v>16</v>
      </c>
      <c r="G24" s="153"/>
      <c r="H24" s="157"/>
      <c r="I24" s="157"/>
      <c r="J24" s="157"/>
      <c r="K24" s="150" t="s">
        <v>28</v>
      </c>
      <c r="L24" s="159" t="s">
        <v>42</v>
      </c>
      <c r="M24" s="137">
        <v>12300</v>
      </c>
    </row>
    <row r="25" spans="1:13" ht="50.25" customHeight="1" thickBot="1" x14ac:dyDescent="0.4">
      <c r="A25" s="162"/>
      <c r="B25" s="162"/>
      <c r="C25" s="172"/>
      <c r="D25" s="173"/>
      <c r="E25" s="175"/>
      <c r="F25" s="177"/>
      <c r="G25" s="154"/>
      <c r="H25" s="158"/>
      <c r="I25" s="158"/>
      <c r="J25" s="158"/>
      <c r="K25" s="152"/>
      <c r="L25" s="160"/>
      <c r="M25" s="152"/>
    </row>
    <row r="26" spans="1:13" ht="72.75" customHeight="1" thickBot="1" x14ac:dyDescent="0.4">
      <c r="A26" s="162"/>
      <c r="B26" s="169"/>
      <c r="C26" s="184" t="s">
        <v>49</v>
      </c>
      <c r="D26" s="185"/>
      <c r="E26" s="98" t="s">
        <v>50</v>
      </c>
      <c r="F26" s="114" t="s">
        <v>16</v>
      </c>
      <c r="G26" s="115"/>
      <c r="H26" s="115"/>
      <c r="I26" s="115"/>
      <c r="J26" s="110"/>
      <c r="K26" s="2" t="s">
        <v>28</v>
      </c>
      <c r="L26" s="116" t="s">
        <v>45</v>
      </c>
      <c r="M26" s="3">
        <v>22000</v>
      </c>
    </row>
    <row r="27" spans="1:13" ht="15" thickBot="1" x14ac:dyDescent="0.4">
      <c r="A27" s="162"/>
      <c r="B27" s="139"/>
      <c r="C27" s="140"/>
      <c r="D27" s="140"/>
      <c r="E27" s="140"/>
      <c r="F27" s="140"/>
      <c r="G27" s="140"/>
      <c r="H27" s="140"/>
      <c r="I27" s="140"/>
      <c r="J27" s="140"/>
      <c r="K27" s="141"/>
      <c r="L27" s="107" t="s">
        <v>51</v>
      </c>
      <c r="M27" s="107">
        <f>SUM(M24:M26)</f>
        <v>34300</v>
      </c>
    </row>
    <row r="28" spans="1:13" ht="78" customHeight="1" thickBot="1" x14ac:dyDescent="0.4">
      <c r="A28" s="162"/>
      <c r="B28" s="161" t="s">
        <v>209</v>
      </c>
      <c r="C28" s="164" t="s">
        <v>52</v>
      </c>
      <c r="D28" s="165"/>
      <c r="E28" s="98" t="s">
        <v>146</v>
      </c>
      <c r="F28" s="99" t="s">
        <v>27</v>
      </c>
      <c r="G28" s="115"/>
      <c r="H28" s="110"/>
      <c r="I28" s="110"/>
      <c r="J28" s="110"/>
      <c r="K28" s="2" t="s">
        <v>32</v>
      </c>
      <c r="L28" s="116" t="s">
        <v>42</v>
      </c>
      <c r="M28" s="1">
        <v>12000</v>
      </c>
    </row>
    <row r="29" spans="1:13" ht="126" customHeight="1" thickBot="1" x14ac:dyDescent="0.4">
      <c r="A29" s="162"/>
      <c r="B29" s="162"/>
      <c r="C29" s="166" t="s">
        <v>203</v>
      </c>
      <c r="D29" s="167"/>
      <c r="E29" s="98" t="s">
        <v>53</v>
      </c>
      <c r="F29" s="99" t="s">
        <v>27</v>
      </c>
      <c r="G29" s="118"/>
      <c r="H29" s="110"/>
      <c r="I29" s="110"/>
      <c r="J29" s="110"/>
      <c r="K29" s="2" t="s">
        <v>28</v>
      </c>
      <c r="L29" s="116" t="s">
        <v>42</v>
      </c>
      <c r="M29" s="1">
        <v>25500</v>
      </c>
    </row>
    <row r="30" spans="1:13" ht="48.75" customHeight="1" thickTop="1" x14ac:dyDescent="0.35">
      <c r="A30" s="162"/>
      <c r="B30" s="162"/>
      <c r="C30" s="178" t="s">
        <v>54</v>
      </c>
      <c r="D30" s="179"/>
      <c r="E30" s="174" t="s">
        <v>55</v>
      </c>
      <c r="F30" s="182" t="s">
        <v>27</v>
      </c>
      <c r="G30" s="153"/>
      <c r="H30" s="153"/>
      <c r="I30" s="155"/>
      <c r="J30" s="157"/>
      <c r="K30" s="150" t="s">
        <v>28</v>
      </c>
      <c r="L30" s="159" t="s">
        <v>45</v>
      </c>
      <c r="M30" s="137">
        <v>45000</v>
      </c>
    </row>
    <row r="31" spans="1:13" ht="51" customHeight="1" thickBot="1" x14ac:dyDescent="0.4">
      <c r="A31" s="119"/>
      <c r="B31" s="163"/>
      <c r="C31" s="180"/>
      <c r="D31" s="181"/>
      <c r="E31" s="175"/>
      <c r="F31" s="183"/>
      <c r="G31" s="154"/>
      <c r="H31" s="154"/>
      <c r="I31" s="156"/>
      <c r="J31" s="158"/>
      <c r="K31" s="152"/>
      <c r="L31" s="160"/>
      <c r="M31" s="138"/>
    </row>
    <row r="32" spans="1:13" ht="15.5" thickTop="1" thickBot="1" x14ac:dyDescent="0.4">
      <c r="A32" s="120"/>
      <c r="B32" s="139"/>
      <c r="C32" s="140"/>
      <c r="D32" s="140"/>
      <c r="E32" s="140"/>
      <c r="F32" s="140"/>
      <c r="G32" s="140"/>
      <c r="H32" s="140"/>
      <c r="I32" s="140"/>
      <c r="J32" s="140"/>
      <c r="K32" s="141"/>
      <c r="L32" s="121" t="s">
        <v>56</v>
      </c>
      <c r="M32" s="113">
        <f>SUM(M28:M31)</f>
        <v>82500</v>
      </c>
    </row>
    <row r="33" spans="1:13" ht="15" thickBot="1" x14ac:dyDescent="0.4">
      <c r="A33" s="122"/>
      <c r="B33" s="123"/>
      <c r="C33" s="142"/>
      <c r="D33" s="143"/>
      <c r="E33" s="143"/>
      <c r="F33" s="143"/>
      <c r="G33" s="143"/>
      <c r="H33" s="143"/>
      <c r="I33" s="143"/>
      <c r="J33" s="143"/>
      <c r="K33" s="143"/>
      <c r="L33" s="124" t="s">
        <v>57</v>
      </c>
      <c r="M33" s="125">
        <f>SUM(M11,M15,M23,M27,M32)</f>
        <v>267515</v>
      </c>
    </row>
    <row r="34" spans="1:13" ht="21.75" customHeight="1" thickTop="1" thickBot="1" x14ac:dyDescent="0.4">
      <c r="A34" s="144" t="s">
        <v>58</v>
      </c>
      <c r="B34" s="145"/>
      <c r="C34" s="148" t="s">
        <v>59</v>
      </c>
      <c r="D34" s="149"/>
      <c r="E34" s="117"/>
      <c r="F34" s="117"/>
      <c r="G34" s="117"/>
      <c r="H34" s="117"/>
      <c r="I34" s="117"/>
      <c r="J34" s="117"/>
      <c r="K34" s="150" t="s">
        <v>60</v>
      </c>
      <c r="L34" s="117"/>
      <c r="M34" s="1">
        <v>40000</v>
      </c>
    </row>
    <row r="35" spans="1:13" ht="21.75" customHeight="1" thickTop="1" thickBot="1" x14ac:dyDescent="0.4">
      <c r="A35" s="144"/>
      <c r="B35" s="145"/>
      <c r="C35" s="148" t="s">
        <v>61</v>
      </c>
      <c r="D35" s="149"/>
      <c r="E35" s="117"/>
      <c r="F35" s="117"/>
      <c r="G35" s="117"/>
      <c r="H35" s="117"/>
      <c r="I35" s="117"/>
      <c r="J35" s="117"/>
      <c r="K35" s="151"/>
      <c r="L35" s="117"/>
      <c r="M35" s="1">
        <v>20000</v>
      </c>
    </row>
    <row r="36" spans="1:13" ht="23.25" customHeight="1" thickTop="1" thickBot="1" x14ac:dyDescent="0.4">
      <c r="A36" s="144"/>
      <c r="B36" s="145"/>
      <c r="C36" s="148" t="s">
        <v>62</v>
      </c>
      <c r="D36" s="149"/>
      <c r="E36" s="117"/>
      <c r="F36" s="117"/>
      <c r="G36" s="117"/>
      <c r="H36" s="117"/>
      <c r="I36" s="117"/>
      <c r="J36" s="117"/>
      <c r="K36" s="152"/>
      <c r="L36" s="117"/>
      <c r="M36" s="1">
        <v>21500</v>
      </c>
    </row>
    <row r="37" spans="1:13" ht="24.75" customHeight="1" thickTop="1" thickBot="1" x14ac:dyDescent="0.4">
      <c r="A37" s="144"/>
      <c r="B37" s="145"/>
      <c r="C37" s="148" t="s">
        <v>63</v>
      </c>
      <c r="D37" s="149"/>
      <c r="E37" s="117"/>
      <c r="F37" s="117"/>
      <c r="G37" s="117"/>
      <c r="H37" s="117"/>
      <c r="I37" s="117"/>
      <c r="J37" s="117"/>
      <c r="K37" s="2" t="s">
        <v>60</v>
      </c>
      <c r="L37" s="117"/>
      <c r="M37" s="1">
        <v>20000</v>
      </c>
    </row>
    <row r="38" spans="1:13" ht="15.5" thickTop="1" thickBot="1" x14ac:dyDescent="0.4">
      <c r="A38" s="146"/>
      <c r="B38" s="147"/>
      <c r="C38" s="131"/>
      <c r="D38" s="132"/>
      <c r="E38" s="117"/>
      <c r="F38" s="117"/>
      <c r="G38" s="117"/>
      <c r="H38" s="117"/>
      <c r="I38" s="117"/>
      <c r="J38" s="117"/>
      <c r="K38" s="117"/>
      <c r="L38" s="125" t="s">
        <v>64</v>
      </c>
      <c r="M38" s="125">
        <f>SUM(M34:M37)</f>
        <v>101500</v>
      </c>
    </row>
    <row r="39" spans="1:13" ht="15.5" thickTop="1" thickBot="1" x14ac:dyDescent="0.4">
      <c r="A39" s="129"/>
      <c r="B39" s="130"/>
      <c r="C39" s="131"/>
      <c r="D39" s="132"/>
      <c r="E39" s="117"/>
      <c r="F39" s="117"/>
      <c r="G39" s="117"/>
      <c r="H39" s="117"/>
      <c r="I39" s="117"/>
      <c r="J39" s="117"/>
      <c r="K39" s="117"/>
      <c r="L39" s="125" t="s">
        <v>65</v>
      </c>
      <c r="M39" s="125">
        <f>SUM(M33,M38)</f>
        <v>369015</v>
      </c>
    </row>
    <row r="40" spans="1:13" ht="15.5" thickTop="1" thickBot="1" x14ac:dyDescent="0.4">
      <c r="A40" s="126"/>
      <c r="B40" s="127"/>
      <c r="C40" s="131" t="s">
        <v>66</v>
      </c>
      <c r="D40" s="132"/>
      <c r="E40" s="117"/>
      <c r="F40" s="117"/>
      <c r="G40" s="117"/>
      <c r="H40" s="117"/>
      <c r="I40" s="117"/>
      <c r="J40" s="117"/>
      <c r="K40" s="133" t="s">
        <v>66</v>
      </c>
      <c r="L40" s="134"/>
      <c r="M40" s="117">
        <f>0.1*M39</f>
        <v>36901.5</v>
      </c>
    </row>
    <row r="41" spans="1:13" ht="15.5" thickTop="1" thickBot="1" x14ac:dyDescent="0.4">
      <c r="A41" s="117"/>
      <c r="B41" s="117"/>
      <c r="C41" s="117"/>
      <c r="D41" s="117"/>
      <c r="E41" s="117"/>
      <c r="F41" s="117"/>
      <c r="G41" s="117"/>
      <c r="H41" s="117"/>
      <c r="I41" s="117"/>
      <c r="J41" s="117"/>
      <c r="K41" s="135" t="s">
        <v>67</v>
      </c>
      <c r="L41" s="136"/>
      <c r="M41" s="128">
        <f>SUM(M39,M40)</f>
        <v>405916.5</v>
      </c>
    </row>
  </sheetData>
  <mergeCells count="116">
    <mergeCell ref="K1:K6"/>
    <mergeCell ref="L1:L6"/>
    <mergeCell ref="M1:M6"/>
    <mergeCell ref="G2:G6"/>
    <mergeCell ref="H2:H6"/>
    <mergeCell ref="I2:I6"/>
    <mergeCell ref="J2:J6"/>
    <mergeCell ref="A1:A6"/>
    <mergeCell ref="B1:B6"/>
    <mergeCell ref="C1:D6"/>
    <mergeCell ref="E1:E6"/>
    <mergeCell ref="F1:F6"/>
    <mergeCell ref="G1:J1"/>
    <mergeCell ref="H7:H8"/>
    <mergeCell ref="I7:I8"/>
    <mergeCell ref="J7:J8"/>
    <mergeCell ref="K7:K8"/>
    <mergeCell ref="L7:L8"/>
    <mergeCell ref="M7:M8"/>
    <mergeCell ref="A7:A11"/>
    <mergeCell ref="B7:B8"/>
    <mergeCell ref="C7:D8"/>
    <mergeCell ref="E7:E8"/>
    <mergeCell ref="F7:F8"/>
    <mergeCell ref="G7:G8"/>
    <mergeCell ref="B9:B10"/>
    <mergeCell ref="C9:D10"/>
    <mergeCell ref="E9:E10"/>
    <mergeCell ref="F9:F10"/>
    <mergeCell ref="H9:H10"/>
    <mergeCell ref="I9:I10"/>
    <mergeCell ref="J9:J10"/>
    <mergeCell ref="K9:K10"/>
    <mergeCell ref="C11:D11"/>
    <mergeCell ref="A12:A20"/>
    <mergeCell ref="B12:B14"/>
    <mergeCell ref="C12:D13"/>
    <mergeCell ref="E12:E13"/>
    <mergeCell ref="F12:F13"/>
    <mergeCell ref="B16:B22"/>
    <mergeCell ref="C16:D16"/>
    <mergeCell ref="E16:E19"/>
    <mergeCell ref="F16:F19"/>
    <mergeCell ref="C17:D17"/>
    <mergeCell ref="C18:D19"/>
    <mergeCell ref="C14:D14"/>
    <mergeCell ref="C15:D15"/>
    <mergeCell ref="E20:E21"/>
    <mergeCell ref="G16:G19"/>
    <mergeCell ref="H16:H19"/>
    <mergeCell ref="I16:I19"/>
    <mergeCell ref="G12:G13"/>
    <mergeCell ref="H12:H13"/>
    <mergeCell ref="I12:I13"/>
    <mergeCell ref="J16:J19"/>
    <mergeCell ref="L16:L19"/>
    <mergeCell ref="M16:M19"/>
    <mergeCell ref="K18:K19"/>
    <mergeCell ref="M12:M13"/>
    <mergeCell ref="J12:J13"/>
    <mergeCell ref="K12:K13"/>
    <mergeCell ref="L12:L13"/>
    <mergeCell ref="L24:L25"/>
    <mergeCell ref="J20:J21"/>
    <mergeCell ref="K20:K21"/>
    <mergeCell ref="L20:L21"/>
    <mergeCell ref="M20:M21"/>
    <mergeCell ref="C21:D21"/>
    <mergeCell ref="C22:D22"/>
    <mergeCell ref="C20:D20"/>
    <mergeCell ref="F20:F21"/>
    <mergeCell ref="G20:G21"/>
    <mergeCell ref="H20:H21"/>
    <mergeCell ref="I20:I21"/>
    <mergeCell ref="M24:M25"/>
    <mergeCell ref="C23:D23"/>
    <mergeCell ref="E23:K23"/>
    <mergeCell ref="J24:J25"/>
    <mergeCell ref="K24:K25"/>
    <mergeCell ref="A24:A30"/>
    <mergeCell ref="B24:B26"/>
    <mergeCell ref="C24:D25"/>
    <mergeCell ref="E24:E25"/>
    <mergeCell ref="F24:F25"/>
    <mergeCell ref="G24:G25"/>
    <mergeCell ref="H24:H25"/>
    <mergeCell ref="I24:I25"/>
    <mergeCell ref="C30:D31"/>
    <mergeCell ref="E30:E31"/>
    <mergeCell ref="F30:F31"/>
    <mergeCell ref="C26:D26"/>
    <mergeCell ref="B27:K27"/>
    <mergeCell ref="A39:B39"/>
    <mergeCell ref="C39:D39"/>
    <mergeCell ref="C40:D40"/>
    <mergeCell ref="K40:L40"/>
    <mergeCell ref="K41:L41"/>
    <mergeCell ref="M30:M31"/>
    <mergeCell ref="B32:K32"/>
    <mergeCell ref="C33:K33"/>
    <mergeCell ref="A34:B38"/>
    <mergeCell ref="C34:D34"/>
    <mergeCell ref="K34:K36"/>
    <mergeCell ref="C35:D35"/>
    <mergeCell ref="C36:D36"/>
    <mergeCell ref="C37:D37"/>
    <mergeCell ref="C38:D38"/>
    <mergeCell ref="G30:G31"/>
    <mergeCell ref="H30:H31"/>
    <mergeCell ref="I30:I31"/>
    <mergeCell ref="J30:J31"/>
    <mergeCell ref="K30:K31"/>
    <mergeCell ref="L30:L31"/>
    <mergeCell ref="B28:B31"/>
    <mergeCell ref="C28:D28"/>
    <mergeCell ref="C29:D29"/>
  </mergeCells>
  <pageMargins left="0" right="0" top="0.75" bottom="0.75" header="0.3" footer="0.3"/>
  <pageSetup scale="4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topLeftCell="A37" workbookViewId="0">
      <selection activeCell="C41" sqref="C41:D41"/>
    </sheetView>
  </sheetViews>
  <sheetFormatPr defaultRowHeight="14.5" x14ac:dyDescent="0.35"/>
  <cols>
    <col min="1" max="1" width="12.7265625" customWidth="1"/>
    <col min="2" max="2" width="20.54296875" customWidth="1"/>
    <col min="3" max="3" width="18.1796875" customWidth="1"/>
    <col min="4" max="4" width="18.54296875" customWidth="1"/>
    <col min="5" max="5" width="7" customWidth="1"/>
    <col min="6" max="6" width="6.453125" customWidth="1"/>
    <col min="7" max="7" width="5.81640625" customWidth="1"/>
    <col min="8" max="8" width="6.26953125" customWidth="1"/>
    <col min="9" max="9" width="5.81640625" customWidth="1"/>
    <col min="10" max="10" width="6.1796875" customWidth="1"/>
    <col min="11" max="11" width="6" customWidth="1"/>
    <col min="12" max="12" width="5.54296875" customWidth="1"/>
    <col min="13" max="13" width="11.54296875" customWidth="1"/>
    <col min="15" max="15" width="14" customWidth="1"/>
    <col min="16" max="16" width="14.1796875" customWidth="1"/>
    <col min="17" max="17" width="12.81640625" customWidth="1"/>
  </cols>
  <sheetData>
    <row r="1" spans="1:17" ht="21" x14ac:dyDescent="0.5">
      <c r="A1" s="253" t="s">
        <v>0</v>
      </c>
      <c r="B1" s="254" t="s">
        <v>1</v>
      </c>
      <c r="C1" s="254" t="s">
        <v>2</v>
      </c>
      <c r="D1" s="254"/>
      <c r="E1" s="255" t="s">
        <v>149</v>
      </c>
      <c r="F1" s="255"/>
      <c r="G1" s="255"/>
      <c r="H1" s="255"/>
      <c r="I1" s="255"/>
      <c r="J1" s="255"/>
      <c r="K1" s="255"/>
      <c r="L1" s="255"/>
      <c r="M1" s="254" t="s">
        <v>6</v>
      </c>
      <c r="N1" s="254" t="s">
        <v>7</v>
      </c>
      <c r="O1" s="248" t="s">
        <v>150</v>
      </c>
      <c r="P1" s="249"/>
      <c r="Q1" s="249"/>
    </row>
    <row r="2" spans="1:17" x14ac:dyDescent="0.35">
      <c r="A2" s="253"/>
      <c r="B2" s="254"/>
      <c r="C2" s="254"/>
      <c r="D2" s="254"/>
      <c r="E2" s="255">
        <v>2016</v>
      </c>
      <c r="F2" s="255"/>
      <c r="G2" s="255"/>
      <c r="H2" s="255"/>
      <c r="I2" s="255">
        <v>2017</v>
      </c>
      <c r="J2" s="255"/>
      <c r="K2" s="255"/>
      <c r="L2" s="255"/>
      <c r="M2" s="254"/>
      <c r="N2" s="254"/>
      <c r="O2" s="250" t="s">
        <v>151</v>
      </c>
      <c r="P2" s="251"/>
      <c r="Q2" s="251"/>
    </row>
    <row r="3" spans="1:17" x14ac:dyDescent="0.35">
      <c r="A3" s="253"/>
      <c r="B3" s="254"/>
      <c r="C3" s="254"/>
      <c r="D3" s="254"/>
      <c r="E3" s="256" t="s">
        <v>9</v>
      </c>
      <c r="F3" s="257" t="s">
        <v>10</v>
      </c>
      <c r="G3" s="256" t="s">
        <v>11</v>
      </c>
      <c r="H3" s="256" t="s">
        <v>12</v>
      </c>
      <c r="I3" s="257" t="s">
        <v>9</v>
      </c>
      <c r="J3" s="257" t="s">
        <v>10</v>
      </c>
      <c r="K3" s="257" t="s">
        <v>11</v>
      </c>
      <c r="L3" s="256" t="s">
        <v>12</v>
      </c>
      <c r="M3" s="254"/>
      <c r="N3" s="254"/>
      <c r="O3" s="252">
        <v>2016</v>
      </c>
      <c r="P3" s="252">
        <v>2017</v>
      </c>
      <c r="Q3" s="252" t="s">
        <v>57</v>
      </c>
    </row>
    <row r="4" spans="1:17" x14ac:dyDescent="0.35">
      <c r="A4" s="253"/>
      <c r="B4" s="254"/>
      <c r="C4" s="254"/>
      <c r="D4" s="254"/>
      <c r="E4" s="256"/>
      <c r="F4" s="257"/>
      <c r="G4" s="256"/>
      <c r="H4" s="256"/>
      <c r="I4" s="257"/>
      <c r="J4" s="257"/>
      <c r="K4" s="257"/>
      <c r="L4" s="256"/>
      <c r="M4" s="254"/>
      <c r="N4" s="254"/>
      <c r="O4" s="252"/>
      <c r="P4" s="252"/>
      <c r="Q4" s="252"/>
    </row>
    <row r="5" spans="1:17" x14ac:dyDescent="0.35">
      <c r="A5" s="253"/>
      <c r="B5" s="254"/>
      <c r="C5" s="254"/>
      <c r="D5" s="254"/>
      <c r="E5" s="256"/>
      <c r="F5" s="257"/>
      <c r="G5" s="256"/>
      <c r="H5" s="256"/>
      <c r="I5" s="257"/>
      <c r="J5" s="257"/>
      <c r="K5" s="257"/>
      <c r="L5" s="256"/>
      <c r="M5" s="254"/>
      <c r="N5" s="254"/>
      <c r="O5" s="252"/>
      <c r="P5" s="252"/>
      <c r="Q5" s="252"/>
    </row>
    <row r="6" spans="1:17" x14ac:dyDescent="0.35">
      <c r="A6" s="253"/>
      <c r="B6" s="254"/>
      <c r="C6" s="254"/>
      <c r="D6" s="254"/>
      <c r="E6" s="256"/>
      <c r="F6" s="257"/>
      <c r="G6" s="256"/>
      <c r="H6" s="256"/>
      <c r="I6" s="257"/>
      <c r="J6" s="257"/>
      <c r="K6" s="257"/>
      <c r="L6" s="256"/>
      <c r="M6" s="254"/>
      <c r="N6" s="254"/>
      <c r="O6" s="252"/>
      <c r="P6" s="252"/>
      <c r="Q6" s="252"/>
    </row>
    <row r="7" spans="1:17" x14ac:dyDescent="0.35">
      <c r="A7" s="295"/>
      <c r="B7" s="295"/>
      <c r="C7" s="295"/>
      <c r="D7" s="295"/>
      <c r="E7" s="295"/>
      <c r="F7" s="295"/>
      <c r="G7" s="295"/>
      <c r="H7" s="295"/>
      <c r="I7" s="295"/>
      <c r="J7" s="295"/>
      <c r="K7" s="295"/>
      <c r="L7" s="295"/>
      <c r="M7" s="295"/>
      <c r="N7" s="295"/>
      <c r="O7" s="66"/>
      <c r="P7" s="81"/>
      <c r="Q7" s="71"/>
    </row>
    <row r="8" spans="1:17" x14ac:dyDescent="0.35">
      <c r="A8" s="278" t="s">
        <v>152</v>
      </c>
      <c r="B8" s="258" t="s">
        <v>200</v>
      </c>
      <c r="C8" s="288"/>
      <c r="D8" s="288"/>
      <c r="E8" s="45"/>
      <c r="F8" s="45"/>
      <c r="G8" s="45"/>
      <c r="H8" s="45"/>
      <c r="I8" s="45"/>
      <c r="J8" s="45"/>
      <c r="K8" s="45"/>
      <c r="L8" s="45"/>
      <c r="M8" s="47"/>
      <c r="N8" s="47"/>
      <c r="O8" s="69"/>
      <c r="P8" s="78"/>
      <c r="Q8" s="71"/>
    </row>
    <row r="9" spans="1:17" ht="50.15" customHeight="1" x14ac:dyDescent="0.35">
      <c r="A9" s="279"/>
      <c r="B9" s="259"/>
      <c r="C9" s="289" t="s">
        <v>153</v>
      </c>
      <c r="D9" s="290"/>
      <c r="E9" s="67"/>
      <c r="F9" s="87" t="s">
        <v>154</v>
      </c>
      <c r="G9" s="67"/>
      <c r="H9" s="67"/>
      <c r="I9" s="67"/>
      <c r="J9" s="67"/>
      <c r="K9" s="67"/>
      <c r="L9" s="67"/>
      <c r="M9" s="65" t="s">
        <v>201</v>
      </c>
      <c r="N9" s="68"/>
      <c r="O9" s="70">
        <v>14000</v>
      </c>
      <c r="P9" s="71">
        <v>0</v>
      </c>
      <c r="Q9" s="72">
        <v>14000</v>
      </c>
    </row>
    <row r="10" spans="1:17" ht="42.65" customHeight="1" x14ac:dyDescent="0.35">
      <c r="A10" s="279"/>
      <c r="B10" s="259"/>
      <c r="C10" s="291" t="s">
        <v>156</v>
      </c>
      <c r="D10" s="292"/>
      <c r="E10" s="45"/>
      <c r="F10" s="87" t="s">
        <v>154</v>
      </c>
      <c r="G10" s="45"/>
      <c r="H10" s="45"/>
      <c r="I10" s="45"/>
      <c r="J10" s="45"/>
      <c r="K10" s="45"/>
      <c r="L10" s="45"/>
      <c r="M10" s="46" t="s">
        <v>201</v>
      </c>
      <c r="N10" s="48"/>
      <c r="O10" s="73">
        <v>3500</v>
      </c>
      <c r="P10" s="71">
        <v>0</v>
      </c>
      <c r="Q10" s="72">
        <v>3500</v>
      </c>
    </row>
    <row r="11" spans="1:17" ht="48.65" customHeight="1" x14ac:dyDescent="0.35">
      <c r="A11" s="279"/>
      <c r="B11" s="259"/>
      <c r="C11" s="293" t="s">
        <v>157</v>
      </c>
      <c r="D11" s="294"/>
      <c r="E11" s="45"/>
      <c r="F11" s="87" t="s">
        <v>154</v>
      </c>
      <c r="G11" s="45"/>
      <c r="H11" s="45"/>
      <c r="I11" s="45"/>
      <c r="J11" s="45"/>
      <c r="K11" s="45"/>
      <c r="L11" s="45"/>
      <c r="M11" s="46" t="s">
        <v>201</v>
      </c>
      <c r="N11" s="48"/>
      <c r="O11" s="73">
        <v>23500</v>
      </c>
      <c r="P11" s="71">
        <v>0</v>
      </c>
      <c r="Q11" s="72">
        <v>23500</v>
      </c>
    </row>
    <row r="12" spans="1:17" x14ac:dyDescent="0.35">
      <c r="A12" s="279"/>
      <c r="B12" s="260"/>
      <c r="C12" s="272" t="s">
        <v>158</v>
      </c>
      <c r="D12" s="273"/>
      <c r="E12" s="273"/>
      <c r="F12" s="273"/>
      <c r="G12" s="273"/>
      <c r="H12" s="273"/>
      <c r="I12" s="273"/>
      <c r="J12" s="273"/>
      <c r="K12" s="273"/>
      <c r="L12" s="273"/>
      <c r="M12" s="273"/>
      <c r="N12" s="274"/>
      <c r="O12" s="44">
        <v>41000</v>
      </c>
      <c r="P12" s="79">
        <v>0</v>
      </c>
      <c r="Q12" s="79">
        <v>41000</v>
      </c>
    </row>
    <row r="13" spans="1:17" x14ac:dyDescent="0.35">
      <c r="A13" s="279"/>
      <c r="B13" s="264" t="s">
        <v>199</v>
      </c>
      <c r="C13" s="265"/>
      <c r="D13" s="266"/>
      <c r="E13" s="49"/>
      <c r="F13" s="49"/>
      <c r="G13" s="49"/>
      <c r="H13" s="49"/>
      <c r="I13" s="50"/>
      <c r="J13" s="49"/>
      <c r="K13" s="49"/>
      <c r="L13" s="49"/>
      <c r="M13" s="51"/>
      <c r="N13" s="52"/>
      <c r="O13" s="74"/>
      <c r="P13" s="74"/>
      <c r="Q13" s="71"/>
    </row>
    <row r="14" spans="1:17" ht="31.5" x14ac:dyDescent="0.35">
      <c r="A14" s="279"/>
      <c r="B14" s="264"/>
      <c r="C14" s="267" t="s">
        <v>159</v>
      </c>
      <c r="D14" s="268"/>
      <c r="E14" s="87" t="s">
        <v>154</v>
      </c>
      <c r="F14" s="87" t="s">
        <v>154</v>
      </c>
      <c r="G14" s="88"/>
      <c r="H14" s="88"/>
      <c r="I14" s="88"/>
      <c r="J14" s="88"/>
      <c r="K14" s="88"/>
      <c r="L14" s="88"/>
      <c r="M14" s="46" t="s">
        <v>160</v>
      </c>
      <c r="N14" s="55" t="s">
        <v>161</v>
      </c>
      <c r="O14" s="74">
        <v>16145</v>
      </c>
      <c r="P14" s="74">
        <v>0</v>
      </c>
      <c r="Q14" s="72">
        <v>16145</v>
      </c>
    </row>
    <row r="15" spans="1:17" ht="74.5" customHeight="1" x14ac:dyDescent="0.35">
      <c r="A15" s="279"/>
      <c r="B15" s="264"/>
      <c r="C15" s="269" t="s">
        <v>162</v>
      </c>
      <c r="D15" s="270"/>
      <c r="E15" s="88"/>
      <c r="F15" s="88"/>
      <c r="G15" s="89" t="s">
        <v>154</v>
      </c>
      <c r="H15" s="89" t="s">
        <v>154</v>
      </c>
      <c r="I15" s="87" t="s">
        <v>154</v>
      </c>
      <c r="J15" s="87" t="s">
        <v>154</v>
      </c>
      <c r="K15" s="87" t="s">
        <v>154</v>
      </c>
      <c r="L15" s="87" t="s">
        <v>154</v>
      </c>
      <c r="M15" s="46" t="s">
        <v>160</v>
      </c>
      <c r="N15" s="53"/>
      <c r="O15" s="74">
        <v>32000</v>
      </c>
      <c r="P15" s="74">
        <v>15855</v>
      </c>
      <c r="Q15" s="72">
        <v>47855</v>
      </c>
    </row>
    <row r="16" spans="1:17" ht="31.5" x14ac:dyDescent="0.35">
      <c r="A16" s="279"/>
      <c r="B16" s="264"/>
      <c r="C16" s="271" t="s">
        <v>163</v>
      </c>
      <c r="D16" s="263"/>
      <c r="E16" s="88"/>
      <c r="F16" s="88"/>
      <c r="G16" s="88"/>
      <c r="H16" s="88"/>
      <c r="I16" s="88"/>
      <c r="J16" s="88"/>
      <c r="K16" s="88"/>
      <c r="L16" s="88"/>
      <c r="M16" s="54" t="s">
        <v>160</v>
      </c>
      <c r="N16" s="55" t="s">
        <v>164</v>
      </c>
      <c r="O16" s="74">
        <v>24000</v>
      </c>
      <c r="P16" s="74">
        <v>0</v>
      </c>
      <c r="Q16" s="72">
        <v>24000</v>
      </c>
    </row>
    <row r="17" spans="1:17" ht="31.5" customHeight="1" x14ac:dyDescent="0.35">
      <c r="A17" s="279"/>
      <c r="B17" s="258"/>
      <c r="C17" s="272" t="s">
        <v>165</v>
      </c>
      <c r="D17" s="273"/>
      <c r="E17" s="273"/>
      <c r="F17" s="273"/>
      <c r="G17" s="273"/>
      <c r="H17" s="273"/>
      <c r="I17" s="273"/>
      <c r="J17" s="273"/>
      <c r="K17" s="273"/>
      <c r="L17" s="273"/>
      <c r="M17" s="273"/>
      <c r="N17" s="274"/>
      <c r="O17" s="80">
        <v>72145</v>
      </c>
      <c r="P17" s="80">
        <v>15855</v>
      </c>
      <c r="Q17" s="80">
        <v>88000</v>
      </c>
    </row>
    <row r="18" spans="1:17" x14ac:dyDescent="0.35">
      <c r="A18" s="278" t="s">
        <v>166</v>
      </c>
      <c r="B18" s="258" t="s">
        <v>198</v>
      </c>
      <c r="C18" s="261"/>
      <c r="D18" s="262"/>
      <c r="E18" s="58"/>
      <c r="F18" s="59"/>
      <c r="G18" s="59"/>
      <c r="H18" s="59"/>
      <c r="I18" s="58"/>
      <c r="J18" s="59"/>
      <c r="K18" s="59"/>
      <c r="L18" s="60"/>
      <c r="M18" s="59"/>
      <c r="N18" s="59"/>
      <c r="O18" s="74"/>
      <c r="P18" s="74"/>
      <c r="Q18" s="71"/>
    </row>
    <row r="19" spans="1:17" ht="52" customHeight="1" x14ac:dyDescent="0.35">
      <c r="A19" s="279"/>
      <c r="B19" s="259"/>
      <c r="C19" s="263" t="s">
        <v>167</v>
      </c>
      <c r="D19" s="263"/>
      <c r="E19" s="45"/>
      <c r="F19" s="89" t="s">
        <v>154</v>
      </c>
      <c r="G19" s="45"/>
      <c r="H19" s="45"/>
      <c r="I19" s="45"/>
      <c r="J19" s="45"/>
      <c r="K19" s="45"/>
      <c r="L19" s="45"/>
      <c r="M19" s="47" t="s">
        <v>168</v>
      </c>
      <c r="N19" s="55" t="s">
        <v>169</v>
      </c>
      <c r="O19" s="74">
        <v>32512</v>
      </c>
      <c r="P19" s="74">
        <v>0</v>
      </c>
      <c r="Q19" s="72">
        <v>32512</v>
      </c>
    </row>
    <row r="20" spans="1:17" ht="54" customHeight="1" x14ac:dyDescent="0.35">
      <c r="A20" s="279"/>
      <c r="B20" s="259"/>
      <c r="C20" s="263" t="s">
        <v>170</v>
      </c>
      <c r="D20" s="263"/>
      <c r="E20" s="45"/>
      <c r="F20" s="89" t="s">
        <v>154</v>
      </c>
      <c r="G20" s="89" t="s">
        <v>154</v>
      </c>
      <c r="H20" s="89" t="s">
        <v>154</v>
      </c>
      <c r="I20" s="89" t="s">
        <v>154</v>
      </c>
      <c r="J20" s="45"/>
      <c r="K20" s="45"/>
      <c r="L20" s="45"/>
      <c r="M20" s="47" t="s">
        <v>168</v>
      </c>
      <c r="N20" s="47"/>
      <c r="O20" s="74">
        <v>26834</v>
      </c>
      <c r="P20" s="74">
        <v>7039</v>
      </c>
      <c r="Q20" s="72">
        <v>33873</v>
      </c>
    </row>
    <row r="21" spans="1:17" ht="60" customHeight="1" x14ac:dyDescent="0.35">
      <c r="A21" s="279"/>
      <c r="B21" s="259"/>
      <c r="C21" s="263" t="s">
        <v>171</v>
      </c>
      <c r="D21" s="263"/>
      <c r="E21" s="45"/>
      <c r="F21" s="45"/>
      <c r="G21" s="45"/>
      <c r="H21" s="45"/>
      <c r="I21" s="45"/>
      <c r="J21" s="45"/>
      <c r="K21" s="45"/>
      <c r="L21" s="45"/>
      <c r="M21" s="47" t="s">
        <v>168</v>
      </c>
      <c r="N21" s="47"/>
      <c r="O21" s="74"/>
      <c r="P21" s="74"/>
      <c r="Q21" s="72">
        <v>0</v>
      </c>
    </row>
    <row r="22" spans="1:17" ht="53.5" customHeight="1" x14ac:dyDescent="0.35">
      <c r="A22" s="279"/>
      <c r="B22" s="259"/>
      <c r="C22" s="263" t="s">
        <v>172</v>
      </c>
      <c r="D22" s="263"/>
      <c r="E22" s="45"/>
      <c r="F22" s="89" t="s">
        <v>154</v>
      </c>
      <c r="G22" s="89" t="s">
        <v>154</v>
      </c>
      <c r="H22" s="89" t="s">
        <v>154</v>
      </c>
      <c r="I22" s="89" t="s">
        <v>154</v>
      </c>
      <c r="J22" s="45"/>
      <c r="K22" s="45"/>
      <c r="L22" s="45"/>
      <c r="M22" s="47" t="s">
        <v>168</v>
      </c>
      <c r="N22" s="47"/>
      <c r="O22" s="74">
        <v>4061</v>
      </c>
      <c r="P22" s="74">
        <v>10535</v>
      </c>
      <c r="Q22" s="72">
        <v>14596</v>
      </c>
    </row>
    <row r="23" spans="1:17" ht="30" customHeight="1" x14ac:dyDescent="0.35">
      <c r="A23" s="279"/>
      <c r="B23" s="259"/>
      <c r="C23" s="263" t="s">
        <v>173</v>
      </c>
      <c r="D23" s="263"/>
      <c r="E23" s="45"/>
      <c r="F23" s="89" t="s">
        <v>154</v>
      </c>
      <c r="G23" s="89" t="s">
        <v>154</v>
      </c>
      <c r="H23" s="89" t="s">
        <v>154</v>
      </c>
      <c r="I23" s="89" t="s">
        <v>154</v>
      </c>
      <c r="J23" s="89" t="s">
        <v>154</v>
      </c>
      <c r="K23" s="45"/>
      <c r="L23" s="45"/>
      <c r="M23" s="47" t="s">
        <v>168</v>
      </c>
      <c r="N23" s="47"/>
      <c r="O23" s="74">
        <v>1964</v>
      </c>
      <c r="P23" s="74">
        <v>647</v>
      </c>
      <c r="Q23" s="72">
        <v>2611</v>
      </c>
    </row>
    <row r="24" spans="1:17" x14ac:dyDescent="0.35">
      <c r="A24" s="280"/>
      <c r="B24" s="260"/>
      <c r="C24" s="272" t="s">
        <v>174</v>
      </c>
      <c r="D24" s="273"/>
      <c r="E24" s="273"/>
      <c r="F24" s="273"/>
      <c r="G24" s="273"/>
      <c r="H24" s="273"/>
      <c r="I24" s="273"/>
      <c r="J24" s="273"/>
      <c r="K24" s="273"/>
      <c r="L24" s="273"/>
      <c r="M24" s="273"/>
      <c r="N24" s="274"/>
      <c r="O24" s="80">
        <v>65371</v>
      </c>
      <c r="P24" s="80">
        <v>18221</v>
      </c>
      <c r="Q24" s="80">
        <v>83592</v>
      </c>
    </row>
    <row r="25" spans="1:17" x14ac:dyDescent="0.35">
      <c r="A25" s="287" t="s">
        <v>175</v>
      </c>
      <c r="B25" s="275" t="s">
        <v>197</v>
      </c>
      <c r="C25" s="276"/>
      <c r="D25" s="276"/>
      <c r="E25" s="45"/>
      <c r="F25" s="45"/>
      <c r="G25" s="45"/>
      <c r="H25" s="45"/>
      <c r="I25" s="45"/>
      <c r="J25" s="45"/>
      <c r="K25" s="45"/>
      <c r="L25" s="45"/>
      <c r="M25" s="63"/>
      <c r="N25" s="63"/>
      <c r="O25" s="74"/>
      <c r="P25" s="74"/>
      <c r="Q25" s="71"/>
    </row>
    <row r="26" spans="1:17" ht="43.5" customHeight="1" x14ac:dyDescent="0.35">
      <c r="A26" s="287"/>
      <c r="B26" s="275"/>
      <c r="C26" s="269" t="s">
        <v>176</v>
      </c>
      <c r="D26" s="270"/>
      <c r="E26" s="89" t="s">
        <v>154</v>
      </c>
      <c r="F26" s="89" t="s">
        <v>154</v>
      </c>
      <c r="G26" s="89" t="s">
        <v>154</v>
      </c>
      <c r="H26" s="45"/>
      <c r="I26" s="45"/>
      <c r="J26" s="45"/>
      <c r="K26" s="45"/>
      <c r="L26" s="45"/>
      <c r="M26" s="47" t="s">
        <v>177</v>
      </c>
      <c r="N26" s="63"/>
      <c r="O26" s="74">
        <v>23000</v>
      </c>
      <c r="P26" s="74">
        <v>0</v>
      </c>
      <c r="Q26" s="72">
        <v>23000</v>
      </c>
    </row>
    <row r="27" spans="1:17" ht="37.5" customHeight="1" x14ac:dyDescent="0.35">
      <c r="A27" s="287"/>
      <c r="B27" s="275"/>
      <c r="C27" s="269" t="s">
        <v>178</v>
      </c>
      <c r="D27" s="270"/>
      <c r="E27" s="89" t="s">
        <v>154</v>
      </c>
      <c r="F27" s="89" t="s">
        <v>154</v>
      </c>
      <c r="G27" s="89" t="s">
        <v>154</v>
      </c>
      <c r="H27" s="45"/>
      <c r="I27" s="45"/>
      <c r="J27" s="45"/>
      <c r="K27" s="45"/>
      <c r="L27" s="45"/>
      <c r="M27" s="47" t="s">
        <v>177</v>
      </c>
      <c r="N27" s="63"/>
      <c r="O27" s="74">
        <v>10000</v>
      </c>
      <c r="P27" s="74">
        <v>0</v>
      </c>
      <c r="Q27" s="72">
        <v>10000</v>
      </c>
    </row>
    <row r="28" spans="1:17" ht="34.5" customHeight="1" x14ac:dyDescent="0.35">
      <c r="A28" s="287"/>
      <c r="B28" s="275"/>
      <c r="C28" s="269" t="s">
        <v>179</v>
      </c>
      <c r="D28" s="270"/>
      <c r="E28" s="89" t="s">
        <v>154</v>
      </c>
      <c r="F28" s="89" t="s">
        <v>154</v>
      </c>
      <c r="G28" s="89" t="s">
        <v>154</v>
      </c>
      <c r="H28" s="45"/>
      <c r="I28" s="45"/>
      <c r="J28" s="45"/>
      <c r="K28" s="45"/>
      <c r="L28" s="45"/>
      <c r="M28" s="47" t="s">
        <v>177</v>
      </c>
      <c r="N28" s="63"/>
      <c r="O28" s="74">
        <v>7000</v>
      </c>
      <c r="P28" s="74">
        <v>0</v>
      </c>
      <c r="Q28" s="72">
        <v>7000</v>
      </c>
    </row>
    <row r="29" spans="1:17" ht="46" customHeight="1" x14ac:dyDescent="0.35">
      <c r="A29" s="287"/>
      <c r="B29" s="275"/>
      <c r="C29" s="269" t="s">
        <v>180</v>
      </c>
      <c r="D29" s="270"/>
      <c r="E29" s="89" t="s">
        <v>154</v>
      </c>
      <c r="F29" s="89" t="s">
        <v>154</v>
      </c>
      <c r="G29" s="89" t="s">
        <v>154</v>
      </c>
      <c r="H29" s="89" t="s">
        <v>154</v>
      </c>
      <c r="I29" s="89" t="s">
        <v>154</v>
      </c>
      <c r="J29" s="45"/>
      <c r="K29" s="45"/>
      <c r="L29" s="45"/>
      <c r="M29" s="47" t="s">
        <v>177</v>
      </c>
      <c r="N29" s="63"/>
      <c r="O29" s="74">
        <v>5000</v>
      </c>
      <c r="P29" s="74">
        <v>5500</v>
      </c>
      <c r="Q29" s="72">
        <v>10500</v>
      </c>
    </row>
    <row r="30" spans="1:17" ht="54.65" customHeight="1" x14ac:dyDescent="0.35">
      <c r="A30" s="287"/>
      <c r="B30" s="275"/>
      <c r="C30" s="269" t="s">
        <v>181</v>
      </c>
      <c r="D30" s="270"/>
      <c r="E30" s="45"/>
      <c r="F30" s="45"/>
      <c r="G30" s="89" t="s">
        <v>154</v>
      </c>
      <c r="H30" s="89" t="s">
        <v>154</v>
      </c>
      <c r="I30" s="45"/>
      <c r="J30" s="45"/>
      <c r="K30" s="45"/>
      <c r="L30" s="45"/>
      <c r="M30" s="47" t="s">
        <v>177</v>
      </c>
      <c r="N30" s="63"/>
      <c r="O30" s="74">
        <v>24000</v>
      </c>
      <c r="P30" s="74">
        <v>0</v>
      </c>
      <c r="Q30" s="72">
        <v>24000</v>
      </c>
    </row>
    <row r="31" spans="1:17" x14ac:dyDescent="0.35">
      <c r="A31" s="287"/>
      <c r="B31" s="275"/>
      <c r="C31" s="274" t="s">
        <v>182</v>
      </c>
      <c r="D31" s="277"/>
      <c r="E31" s="277"/>
      <c r="F31" s="277"/>
      <c r="G31" s="277"/>
      <c r="H31" s="277"/>
      <c r="I31" s="277"/>
      <c r="J31" s="277"/>
      <c r="K31" s="277"/>
      <c r="L31" s="277"/>
      <c r="M31" s="277"/>
      <c r="N31" s="277"/>
      <c r="O31" s="80">
        <v>69000</v>
      </c>
      <c r="P31" s="80">
        <v>5500</v>
      </c>
      <c r="Q31" s="80">
        <v>74500</v>
      </c>
    </row>
    <row r="32" spans="1:17" x14ac:dyDescent="0.35">
      <c r="A32" s="287"/>
      <c r="B32" s="275" t="s">
        <v>196</v>
      </c>
      <c r="C32" s="262"/>
      <c r="D32" s="284"/>
      <c r="E32" s="43"/>
      <c r="F32" s="43"/>
      <c r="G32" s="43"/>
      <c r="H32" s="43"/>
      <c r="I32" s="62"/>
      <c r="J32" s="43"/>
      <c r="K32" s="43"/>
      <c r="L32" s="43"/>
      <c r="M32" s="61"/>
      <c r="N32" s="64"/>
      <c r="O32" s="74"/>
      <c r="P32" s="74"/>
      <c r="Q32" s="71"/>
    </row>
    <row r="33" spans="1:17" ht="45" customHeight="1" x14ac:dyDescent="0.35">
      <c r="A33" s="287"/>
      <c r="B33" s="275"/>
      <c r="C33" s="285" t="s">
        <v>183</v>
      </c>
      <c r="D33" s="286"/>
      <c r="E33" s="45"/>
      <c r="F33" s="89" t="s">
        <v>154</v>
      </c>
      <c r="G33" s="89" t="s">
        <v>154</v>
      </c>
      <c r="H33" s="89" t="s">
        <v>154</v>
      </c>
      <c r="I33" s="45"/>
      <c r="J33" s="45"/>
      <c r="K33" s="45"/>
      <c r="L33" s="45"/>
      <c r="M33" s="47" t="s">
        <v>155</v>
      </c>
      <c r="N33" s="63"/>
      <c r="O33" s="74">
        <v>31000</v>
      </c>
      <c r="P33" s="74">
        <v>0</v>
      </c>
      <c r="Q33" s="72">
        <v>31000</v>
      </c>
    </row>
    <row r="34" spans="1:17" ht="69.75" customHeight="1" x14ac:dyDescent="0.35">
      <c r="A34" s="287"/>
      <c r="B34" s="275"/>
      <c r="C34" s="285" t="s">
        <v>184</v>
      </c>
      <c r="D34" s="286"/>
      <c r="E34" s="45"/>
      <c r="F34" s="45"/>
      <c r="G34" s="89" t="s">
        <v>154</v>
      </c>
      <c r="H34" s="89" t="s">
        <v>154</v>
      </c>
      <c r="I34" s="45"/>
      <c r="J34" s="45"/>
      <c r="K34" s="45"/>
      <c r="L34" s="45"/>
      <c r="M34" s="47" t="s">
        <v>155</v>
      </c>
      <c r="N34" s="63"/>
      <c r="O34" s="74">
        <v>11500</v>
      </c>
      <c r="P34" s="74">
        <v>0</v>
      </c>
      <c r="Q34" s="72">
        <v>11500</v>
      </c>
    </row>
    <row r="35" spans="1:17" ht="86.25" customHeight="1" x14ac:dyDescent="0.35">
      <c r="A35" s="287"/>
      <c r="B35" s="275"/>
      <c r="C35" s="285" t="s">
        <v>185</v>
      </c>
      <c r="D35" s="286"/>
      <c r="E35" s="45"/>
      <c r="F35" s="89" t="s">
        <v>154</v>
      </c>
      <c r="G35" s="89" t="s">
        <v>154</v>
      </c>
      <c r="H35" s="89" t="s">
        <v>154</v>
      </c>
      <c r="I35" s="89" t="s">
        <v>154</v>
      </c>
      <c r="J35" s="89" t="s">
        <v>154</v>
      </c>
      <c r="K35" s="45"/>
      <c r="L35" s="45"/>
      <c r="M35" s="47" t="s">
        <v>186</v>
      </c>
      <c r="N35" s="63"/>
      <c r="O35" s="75">
        <v>81461.149999999994</v>
      </c>
      <c r="P35" s="72">
        <v>38538.85</v>
      </c>
      <c r="Q35" s="72">
        <v>120000</v>
      </c>
    </row>
    <row r="36" spans="1:17" ht="70.5" customHeight="1" x14ac:dyDescent="0.35">
      <c r="A36" s="287"/>
      <c r="B36" s="275"/>
      <c r="C36" s="285" t="s">
        <v>187</v>
      </c>
      <c r="D36" s="286"/>
      <c r="E36" s="45"/>
      <c r="F36" s="89" t="s">
        <v>154</v>
      </c>
      <c r="G36" s="89" t="s">
        <v>154</v>
      </c>
      <c r="H36" s="89" t="s">
        <v>154</v>
      </c>
      <c r="I36" s="45"/>
      <c r="J36" s="45"/>
      <c r="K36" s="45"/>
      <c r="L36" s="45"/>
      <c r="M36" s="47" t="s">
        <v>177</v>
      </c>
      <c r="N36" s="63"/>
      <c r="O36" s="74"/>
      <c r="P36" s="74"/>
      <c r="Q36" s="72">
        <v>0</v>
      </c>
    </row>
    <row r="37" spans="1:17" ht="60" customHeight="1" x14ac:dyDescent="0.35">
      <c r="A37" s="287"/>
      <c r="B37" s="275"/>
      <c r="C37" s="285" t="s">
        <v>188</v>
      </c>
      <c r="D37" s="286"/>
      <c r="E37" s="45"/>
      <c r="F37" s="89" t="s">
        <v>154</v>
      </c>
      <c r="G37" s="89" t="s">
        <v>154</v>
      </c>
      <c r="H37" s="89" t="s">
        <v>154</v>
      </c>
      <c r="I37" s="89" t="s">
        <v>154</v>
      </c>
      <c r="J37" s="45"/>
      <c r="K37" s="45"/>
      <c r="L37" s="45"/>
      <c r="M37" s="47" t="s">
        <v>177</v>
      </c>
      <c r="N37" s="63"/>
      <c r="O37" s="74"/>
      <c r="P37" s="74"/>
      <c r="Q37" s="72">
        <v>0</v>
      </c>
    </row>
    <row r="38" spans="1:17" x14ac:dyDescent="0.35">
      <c r="A38" s="287"/>
      <c r="B38" s="275"/>
      <c r="C38" s="274" t="s">
        <v>189</v>
      </c>
      <c r="D38" s="277"/>
      <c r="E38" s="277"/>
      <c r="F38" s="277"/>
      <c r="G38" s="277"/>
      <c r="H38" s="277"/>
      <c r="I38" s="277"/>
      <c r="J38" s="277"/>
      <c r="K38" s="277"/>
      <c r="L38" s="277"/>
      <c r="M38" s="277"/>
      <c r="N38" s="277"/>
      <c r="O38" s="80">
        <v>123961.15</v>
      </c>
      <c r="P38" s="80">
        <v>38538.85</v>
      </c>
      <c r="Q38" s="80">
        <v>162500</v>
      </c>
    </row>
    <row r="39" spans="1:17" x14ac:dyDescent="0.35">
      <c r="A39" s="287"/>
      <c r="B39" s="264" t="s">
        <v>195</v>
      </c>
      <c r="C39" s="281"/>
      <c r="D39" s="282"/>
      <c r="E39" s="62"/>
      <c r="F39" s="43"/>
      <c r="G39" s="43"/>
      <c r="H39" s="43"/>
      <c r="I39" s="62"/>
      <c r="J39" s="43"/>
      <c r="K39" s="43"/>
      <c r="L39" s="43"/>
      <c r="M39" s="61"/>
      <c r="N39" s="64"/>
      <c r="O39" s="74"/>
      <c r="P39" s="74"/>
      <c r="Q39" s="71"/>
    </row>
    <row r="40" spans="1:17" ht="49.5" customHeight="1" x14ac:dyDescent="0.35">
      <c r="A40" s="287"/>
      <c r="B40" s="264"/>
      <c r="C40" s="271" t="s">
        <v>190</v>
      </c>
      <c r="D40" s="263"/>
      <c r="E40" s="56"/>
      <c r="F40" s="89" t="s">
        <v>154</v>
      </c>
      <c r="G40" s="89" t="s">
        <v>154</v>
      </c>
      <c r="H40" s="89" t="s">
        <v>154</v>
      </c>
      <c r="I40" s="45"/>
      <c r="J40" s="45"/>
      <c r="K40" s="45"/>
      <c r="L40" s="45"/>
      <c r="M40" s="47" t="s">
        <v>177</v>
      </c>
      <c r="N40" s="63"/>
      <c r="O40" s="74">
        <v>5000</v>
      </c>
      <c r="P40" s="74"/>
      <c r="Q40" s="72">
        <v>5000</v>
      </c>
    </row>
    <row r="41" spans="1:17" ht="34.5" customHeight="1" x14ac:dyDescent="0.35">
      <c r="A41" s="287"/>
      <c r="B41" s="264"/>
      <c r="C41" s="271" t="s">
        <v>211</v>
      </c>
      <c r="D41" s="263"/>
      <c r="E41" s="45"/>
      <c r="F41" s="89"/>
      <c r="G41" s="89"/>
      <c r="H41" s="45"/>
      <c r="I41" s="45"/>
      <c r="J41" s="45"/>
      <c r="K41" s="89" t="s">
        <v>154</v>
      </c>
      <c r="L41" s="45"/>
      <c r="M41" s="47" t="s">
        <v>191</v>
      </c>
      <c r="N41" s="63"/>
      <c r="O41" s="76">
        <v>3036</v>
      </c>
      <c r="P41" s="76">
        <v>24964</v>
      </c>
      <c r="Q41" s="72">
        <v>28000</v>
      </c>
    </row>
    <row r="42" spans="1:17" ht="48.75" customHeight="1" x14ac:dyDescent="0.35">
      <c r="A42" s="287"/>
      <c r="B42" s="264"/>
      <c r="C42" s="271" t="s">
        <v>192</v>
      </c>
      <c r="D42" s="263"/>
      <c r="E42" s="45"/>
      <c r="F42" s="45"/>
      <c r="G42" s="45"/>
      <c r="H42" s="45"/>
      <c r="I42" s="89" t="s">
        <v>154</v>
      </c>
      <c r="J42" s="57"/>
      <c r="K42" s="45"/>
      <c r="L42" s="45"/>
      <c r="M42" s="47" t="s">
        <v>177</v>
      </c>
      <c r="N42" s="63"/>
      <c r="O42" s="74"/>
      <c r="P42" s="77">
        <v>37032</v>
      </c>
      <c r="Q42" s="72">
        <v>37032</v>
      </c>
    </row>
    <row r="43" spans="1:17" ht="36.65" customHeight="1" thickBot="1" x14ac:dyDescent="0.4">
      <c r="A43" s="287"/>
      <c r="B43" s="264"/>
      <c r="C43" s="274" t="s">
        <v>193</v>
      </c>
      <c r="D43" s="277"/>
      <c r="E43" s="277"/>
      <c r="F43" s="277"/>
      <c r="G43" s="277"/>
      <c r="H43" s="277"/>
      <c r="I43" s="277"/>
      <c r="J43" s="277"/>
      <c r="K43" s="277"/>
      <c r="L43" s="277"/>
      <c r="M43" s="283"/>
      <c r="N43" s="283"/>
      <c r="O43" s="82">
        <v>8036</v>
      </c>
      <c r="P43" s="82">
        <v>61996</v>
      </c>
      <c r="Q43" s="82">
        <v>70032</v>
      </c>
    </row>
    <row r="44" spans="1:17" ht="29.15" customHeight="1" thickBot="1" x14ac:dyDescent="0.4">
      <c r="A44" s="43"/>
      <c r="B44" s="43"/>
      <c r="C44" s="43"/>
      <c r="D44" s="43"/>
      <c r="E44" s="43"/>
      <c r="F44" s="43"/>
      <c r="G44" s="43"/>
      <c r="H44" s="43"/>
      <c r="I44" s="43"/>
      <c r="J44" s="43"/>
      <c r="K44" s="43"/>
      <c r="L44" s="43"/>
      <c r="M44" s="83" t="s">
        <v>194</v>
      </c>
      <c r="N44" s="84"/>
      <c r="O44" s="85">
        <v>379513.15</v>
      </c>
      <c r="P44" s="85">
        <v>140110.85</v>
      </c>
      <c r="Q44" s="86">
        <v>519624</v>
      </c>
    </row>
  </sheetData>
  <mergeCells count="67">
    <mergeCell ref="A8:A17"/>
    <mergeCell ref="O3:O6"/>
    <mergeCell ref="P3:P6"/>
    <mergeCell ref="B8:B12"/>
    <mergeCell ref="C8:D8"/>
    <mergeCell ref="C9:D9"/>
    <mergeCell ref="C10:D10"/>
    <mergeCell ref="C11:D11"/>
    <mergeCell ref="C12:N12"/>
    <mergeCell ref="A7:N7"/>
    <mergeCell ref="G3:G6"/>
    <mergeCell ref="H3:H6"/>
    <mergeCell ref="I3:I6"/>
    <mergeCell ref="A18:A24"/>
    <mergeCell ref="B39:B43"/>
    <mergeCell ref="C39:D39"/>
    <mergeCell ref="C40:D40"/>
    <mergeCell ref="C41:D41"/>
    <mergeCell ref="C42:D42"/>
    <mergeCell ref="C43:N43"/>
    <mergeCell ref="B32:B38"/>
    <mergeCell ref="C32:D32"/>
    <mergeCell ref="C33:D33"/>
    <mergeCell ref="C34:D34"/>
    <mergeCell ref="C35:D35"/>
    <mergeCell ref="C36:D36"/>
    <mergeCell ref="C37:D37"/>
    <mergeCell ref="C38:N38"/>
    <mergeCell ref="A25:A43"/>
    <mergeCell ref="B25:B31"/>
    <mergeCell ref="C25:D25"/>
    <mergeCell ref="C26:D26"/>
    <mergeCell ref="C27:D27"/>
    <mergeCell ref="C28:D28"/>
    <mergeCell ref="C29:D29"/>
    <mergeCell ref="C30:D30"/>
    <mergeCell ref="C31:N31"/>
    <mergeCell ref="B18:B24"/>
    <mergeCell ref="C18:D18"/>
    <mergeCell ref="C19:D19"/>
    <mergeCell ref="B13:B17"/>
    <mergeCell ref="C13:D13"/>
    <mergeCell ref="C14:D14"/>
    <mergeCell ref="C15:D15"/>
    <mergeCell ref="C16:D16"/>
    <mergeCell ref="C17:N17"/>
    <mergeCell ref="C20:D20"/>
    <mergeCell ref="C21:D21"/>
    <mergeCell ref="C22:D22"/>
    <mergeCell ref="C23:D23"/>
    <mergeCell ref="C24:N24"/>
    <mergeCell ref="O1:Q1"/>
    <mergeCell ref="O2:Q2"/>
    <mergeCell ref="Q3:Q6"/>
    <mergeCell ref="A1:A6"/>
    <mergeCell ref="B1:B6"/>
    <mergeCell ref="C1:D6"/>
    <mergeCell ref="E1:L1"/>
    <mergeCell ref="M1:M6"/>
    <mergeCell ref="E2:H2"/>
    <mergeCell ref="I2:L2"/>
    <mergeCell ref="E3:E6"/>
    <mergeCell ref="F3:F6"/>
    <mergeCell ref="J3:J6"/>
    <mergeCell ref="K3:K6"/>
    <mergeCell ref="L3:L6"/>
    <mergeCell ref="N1:N6"/>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topLeftCell="A30" workbookViewId="0">
      <selection activeCell="D57" sqref="D57"/>
    </sheetView>
  </sheetViews>
  <sheetFormatPr defaultRowHeight="14.5" x14ac:dyDescent="0.35"/>
  <cols>
    <col min="2" max="2" width="14.453125" customWidth="1"/>
    <col min="3" max="3" width="26.1796875" customWidth="1"/>
    <col min="4" max="4" width="22.453125" customWidth="1"/>
    <col min="5" max="5" width="18.54296875" customWidth="1"/>
    <col min="6" max="6" width="15" customWidth="1"/>
    <col min="7" max="7" width="13.1796875" customWidth="1"/>
  </cols>
  <sheetData>
    <row r="1" spans="1:7" ht="18.5" x14ac:dyDescent="0.45">
      <c r="B1" s="4" t="s">
        <v>69</v>
      </c>
      <c r="C1" s="4"/>
      <c r="D1" s="5" t="s">
        <v>70</v>
      </c>
      <c r="E1" s="6"/>
      <c r="F1" s="7"/>
      <c r="G1" s="6"/>
    </row>
    <row r="2" spans="1:7" ht="18.5" x14ac:dyDescent="0.45">
      <c r="B2" s="4"/>
      <c r="C2" s="4"/>
      <c r="D2" s="5" t="s">
        <v>71</v>
      </c>
      <c r="E2" s="6"/>
      <c r="F2" s="7"/>
      <c r="G2" s="6"/>
    </row>
    <row r="3" spans="1:7" x14ac:dyDescent="0.35">
      <c r="B3" s="4" t="s">
        <v>72</v>
      </c>
      <c r="C3" s="4"/>
      <c r="D3" s="6"/>
      <c r="E3" s="6" t="s">
        <v>73</v>
      </c>
      <c r="F3" s="7" t="s">
        <v>73</v>
      </c>
      <c r="G3" s="6" t="s">
        <v>73</v>
      </c>
    </row>
    <row r="4" spans="1:7" x14ac:dyDescent="0.35">
      <c r="B4" s="8" t="s">
        <v>74</v>
      </c>
      <c r="C4" s="8"/>
      <c r="D4" s="9"/>
      <c r="E4" s="9"/>
      <c r="F4" s="10"/>
      <c r="G4" s="9"/>
    </row>
    <row r="5" spans="1:7" x14ac:dyDescent="0.35">
      <c r="A5">
        <v>1</v>
      </c>
      <c r="B5" s="9" t="s">
        <v>75</v>
      </c>
      <c r="C5" s="9"/>
      <c r="D5" s="9"/>
      <c r="E5" s="9"/>
      <c r="F5" s="10"/>
      <c r="G5" s="10">
        <v>240662</v>
      </c>
    </row>
    <row r="6" spans="1:7" x14ac:dyDescent="0.35">
      <c r="B6" s="9" t="s">
        <v>76</v>
      </c>
      <c r="C6" s="9"/>
      <c r="D6" s="9"/>
      <c r="E6" s="9"/>
      <c r="F6" s="10"/>
      <c r="G6" s="10"/>
    </row>
    <row r="7" spans="1:7" x14ac:dyDescent="0.35">
      <c r="B7" s="9" t="s">
        <v>77</v>
      </c>
      <c r="C7" s="9"/>
      <c r="D7" s="9"/>
      <c r="E7" s="9"/>
      <c r="F7" s="10">
        <v>150188.84</v>
      </c>
      <c r="G7" s="10"/>
    </row>
    <row r="8" spans="1:7" x14ac:dyDescent="0.35">
      <c r="B8" s="9" t="s">
        <v>78</v>
      </c>
      <c r="C8" s="9"/>
      <c r="D8" s="9"/>
      <c r="E8" s="9"/>
      <c r="F8" s="10">
        <v>150188.88</v>
      </c>
      <c r="G8" s="10"/>
    </row>
    <row r="9" spans="1:7" x14ac:dyDescent="0.35">
      <c r="B9" s="9" t="s">
        <v>79</v>
      </c>
      <c r="C9" s="9"/>
      <c r="D9" s="9"/>
      <c r="E9" s="9"/>
      <c r="F9" s="10">
        <v>150188.88</v>
      </c>
      <c r="G9" s="10"/>
    </row>
    <row r="10" spans="1:7" x14ac:dyDescent="0.35">
      <c r="B10" s="9"/>
      <c r="C10" s="9"/>
      <c r="D10" s="9"/>
      <c r="E10" s="9"/>
      <c r="F10" s="10"/>
      <c r="G10" s="10">
        <f>SUM(F7:F9)</f>
        <v>450566.6</v>
      </c>
    </row>
    <row r="11" spans="1:7" x14ac:dyDescent="0.35">
      <c r="A11" t="s">
        <v>80</v>
      </c>
      <c r="B11" s="11" t="s">
        <v>81</v>
      </c>
      <c r="C11" s="11"/>
      <c r="D11" s="9"/>
      <c r="E11" s="9"/>
      <c r="F11" s="10"/>
      <c r="G11" s="12">
        <f>SUM(G4:G10)</f>
        <v>691228.6</v>
      </c>
    </row>
    <row r="12" spans="1:7" x14ac:dyDescent="0.35">
      <c r="B12" s="9"/>
      <c r="C12" s="9"/>
      <c r="D12" s="9"/>
      <c r="E12" s="9"/>
      <c r="F12" s="10"/>
      <c r="G12" s="9"/>
    </row>
    <row r="13" spans="1:7" x14ac:dyDescent="0.35">
      <c r="A13">
        <v>2</v>
      </c>
      <c r="B13" s="8" t="s">
        <v>82</v>
      </c>
      <c r="C13" s="8"/>
      <c r="D13" s="9"/>
      <c r="E13" s="9"/>
      <c r="F13" s="10"/>
      <c r="G13" s="9"/>
    </row>
    <row r="14" spans="1:7" x14ac:dyDescent="0.35">
      <c r="B14" s="13" t="s">
        <v>83</v>
      </c>
      <c r="C14" s="13"/>
      <c r="D14" s="13" t="s">
        <v>84</v>
      </c>
      <c r="E14" s="9"/>
      <c r="F14" s="10"/>
      <c r="G14" s="9"/>
    </row>
    <row r="15" spans="1:7" x14ac:dyDescent="0.35">
      <c r="B15" s="296" t="s">
        <v>85</v>
      </c>
      <c r="C15" s="14"/>
      <c r="D15" s="9"/>
      <c r="E15" s="10"/>
      <c r="F15" s="10"/>
      <c r="G15" s="9"/>
    </row>
    <row r="16" spans="1:7" ht="36" x14ac:dyDescent="0.35">
      <c r="B16" s="297"/>
      <c r="C16" s="39" t="s">
        <v>86</v>
      </c>
      <c r="D16" s="19" t="s">
        <v>87</v>
      </c>
      <c r="E16" s="10">
        <v>7834.32</v>
      </c>
      <c r="F16" s="10"/>
      <c r="G16" s="9"/>
    </row>
    <row r="17" spans="2:7" x14ac:dyDescent="0.35">
      <c r="B17" s="297"/>
      <c r="C17" s="9" t="s">
        <v>88</v>
      </c>
      <c r="D17" s="9"/>
      <c r="E17" s="9"/>
      <c r="F17" s="16">
        <v>7834.32</v>
      </c>
      <c r="G17" s="9"/>
    </row>
    <row r="18" spans="2:7" ht="36.75" customHeight="1" x14ac:dyDescent="0.35">
      <c r="B18" s="297"/>
      <c r="C18" s="299" t="s">
        <v>89</v>
      </c>
      <c r="D18" s="19" t="s">
        <v>90</v>
      </c>
      <c r="E18" s="10">
        <v>11055.12</v>
      </c>
      <c r="F18" s="10"/>
      <c r="G18" s="9"/>
    </row>
    <row r="19" spans="2:7" x14ac:dyDescent="0.35">
      <c r="B19" s="297"/>
      <c r="C19" s="300"/>
      <c r="D19" s="40" t="s">
        <v>91</v>
      </c>
      <c r="E19" s="10">
        <v>831.38</v>
      </c>
      <c r="F19" s="10"/>
      <c r="G19" s="9"/>
    </row>
    <row r="20" spans="2:7" ht="24.5" x14ac:dyDescent="0.35">
      <c r="B20" s="298"/>
      <c r="C20" s="301"/>
      <c r="D20" s="19" t="s">
        <v>92</v>
      </c>
      <c r="E20" s="10">
        <v>5208.29</v>
      </c>
      <c r="F20" s="10"/>
      <c r="G20" s="9"/>
    </row>
    <row r="21" spans="2:7" x14ac:dyDescent="0.35">
      <c r="B21" s="9"/>
      <c r="C21" s="9" t="s">
        <v>88</v>
      </c>
      <c r="D21" s="15"/>
      <c r="E21" s="10"/>
      <c r="F21" s="16">
        <f>SUM(E18:E20)</f>
        <v>17094.79</v>
      </c>
      <c r="G21" s="9"/>
    </row>
    <row r="22" spans="2:7" ht="24.5" x14ac:dyDescent="0.35">
      <c r="B22" s="302" t="s">
        <v>93</v>
      </c>
      <c r="C22" s="305" t="s">
        <v>94</v>
      </c>
      <c r="D22" s="19" t="s">
        <v>95</v>
      </c>
      <c r="E22" s="10">
        <v>11914.17</v>
      </c>
      <c r="F22" s="10"/>
      <c r="G22" s="9"/>
    </row>
    <row r="23" spans="2:7" ht="49.5" customHeight="1" x14ac:dyDescent="0.35">
      <c r="B23" s="303"/>
      <c r="C23" s="306"/>
      <c r="D23" s="19" t="s">
        <v>96</v>
      </c>
      <c r="E23" s="10">
        <v>3429.68</v>
      </c>
      <c r="F23" s="10"/>
      <c r="G23" s="9"/>
    </row>
    <row r="24" spans="2:7" ht="38.25" customHeight="1" x14ac:dyDescent="0.35">
      <c r="B24" s="303"/>
      <c r="C24" s="299" t="s">
        <v>97</v>
      </c>
      <c r="D24" s="19" t="s">
        <v>98</v>
      </c>
      <c r="E24" s="10">
        <v>9799.85</v>
      </c>
      <c r="F24" s="10"/>
      <c r="G24" s="9"/>
    </row>
    <row r="25" spans="2:7" ht="30" customHeight="1" x14ac:dyDescent="0.35">
      <c r="B25" s="303"/>
      <c r="C25" s="301"/>
      <c r="D25" s="19" t="s">
        <v>99</v>
      </c>
      <c r="E25" s="10">
        <v>5834.64</v>
      </c>
      <c r="F25" s="10"/>
      <c r="G25" s="9"/>
    </row>
    <row r="26" spans="2:7" x14ac:dyDescent="0.35">
      <c r="B26" s="303"/>
      <c r="C26" s="302" t="s">
        <v>100</v>
      </c>
      <c r="D26" s="19" t="s">
        <v>101</v>
      </c>
      <c r="E26" s="10">
        <v>7362.11</v>
      </c>
      <c r="F26" s="10"/>
      <c r="G26" s="9"/>
    </row>
    <row r="27" spans="2:7" ht="34" customHeight="1" x14ac:dyDescent="0.35">
      <c r="B27" s="304"/>
      <c r="C27" s="304"/>
      <c r="D27" s="19" t="s">
        <v>144</v>
      </c>
      <c r="E27" s="10">
        <v>13009.3</v>
      </c>
      <c r="F27" s="10"/>
      <c r="G27" s="9"/>
    </row>
    <row r="28" spans="2:7" x14ac:dyDescent="0.35">
      <c r="B28" s="9"/>
      <c r="C28" s="9"/>
      <c r="D28" s="19" t="s">
        <v>88</v>
      </c>
      <c r="E28" s="9"/>
      <c r="F28" s="16">
        <f>SUM(E22:E27)</f>
        <v>51349.75</v>
      </c>
      <c r="G28" s="9"/>
    </row>
    <row r="29" spans="2:7" ht="24.5" x14ac:dyDescent="0.35">
      <c r="B29" s="307" t="s">
        <v>102</v>
      </c>
      <c r="C29" s="302" t="s">
        <v>103</v>
      </c>
      <c r="D29" s="19" t="s">
        <v>104</v>
      </c>
      <c r="E29" s="10">
        <v>4309.05</v>
      </c>
      <c r="F29" s="10"/>
      <c r="G29" s="9"/>
    </row>
    <row r="30" spans="2:7" ht="36.5" x14ac:dyDescent="0.35">
      <c r="B30" s="307"/>
      <c r="C30" s="304"/>
      <c r="D30" s="19" t="s">
        <v>105</v>
      </c>
      <c r="E30" s="10">
        <v>26985.200000000001</v>
      </c>
      <c r="F30" s="10"/>
      <c r="G30" s="9"/>
    </row>
    <row r="31" spans="2:7" x14ac:dyDescent="0.35">
      <c r="B31" s="9"/>
      <c r="C31" s="9"/>
      <c r="D31" s="15" t="s">
        <v>88</v>
      </c>
      <c r="E31" s="9"/>
      <c r="F31" s="16">
        <f>SUM(E29:E30)</f>
        <v>31294.25</v>
      </c>
      <c r="G31" s="9"/>
    </row>
    <row r="32" spans="2:7" ht="55.5" customHeight="1" x14ac:dyDescent="0.35">
      <c r="B32" s="308" t="s">
        <v>106</v>
      </c>
      <c r="C32" s="299" t="s">
        <v>107</v>
      </c>
      <c r="D32" s="19" t="s">
        <v>108</v>
      </c>
      <c r="E32" s="10">
        <v>82840</v>
      </c>
      <c r="F32" s="10"/>
      <c r="G32" s="9"/>
    </row>
    <row r="33" spans="2:7" ht="56.25" customHeight="1" x14ac:dyDescent="0.35">
      <c r="B33" s="308"/>
      <c r="C33" s="301"/>
      <c r="D33" s="19" t="s">
        <v>109</v>
      </c>
      <c r="E33" s="10">
        <v>11502.65</v>
      </c>
      <c r="F33" s="10"/>
      <c r="G33" s="9"/>
    </row>
    <row r="34" spans="2:7" ht="72" customHeight="1" x14ac:dyDescent="0.35">
      <c r="B34" s="308"/>
      <c r="C34" s="17" t="s">
        <v>110</v>
      </c>
      <c r="D34" s="19" t="s">
        <v>111</v>
      </c>
      <c r="E34" s="10">
        <v>17659.52</v>
      </c>
      <c r="F34" s="10"/>
      <c r="G34" s="9"/>
    </row>
    <row r="35" spans="2:7" x14ac:dyDescent="0.35">
      <c r="B35" s="9"/>
      <c r="C35" s="9"/>
      <c r="D35" s="15" t="s">
        <v>88</v>
      </c>
      <c r="E35" s="9"/>
      <c r="F35" s="16">
        <f>SUM(E32:E34)</f>
        <v>112002.17</v>
      </c>
      <c r="G35" s="9"/>
    </row>
    <row r="36" spans="2:7" ht="23.25" customHeight="1" x14ac:dyDescent="0.35">
      <c r="B36" s="302" t="s">
        <v>112</v>
      </c>
      <c r="C36" s="299" t="s">
        <v>35</v>
      </c>
      <c r="D36" s="15"/>
      <c r="E36" s="9"/>
      <c r="F36" s="10"/>
      <c r="G36" s="9"/>
    </row>
    <row r="37" spans="2:7" ht="24.5" x14ac:dyDescent="0.35">
      <c r="B37" s="303"/>
      <c r="C37" s="300"/>
      <c r="D37" s="19" t="s">
        <v>113</v>
      </c>
      <c r="E37" s="10">
        <v>41092.870000000003</v>
      </c>
      <c r="F37" s="10"/>
      <c r="G37" s="9"/>
    </row>
    <row r="38" spans="2:7" x14ac:dyDescent="0.35">
      <c r="B38" s="303"/>
      <c r="C38" s="18"/>
      <c r="D38" s="19" t="s">
        <v>114</v>
      </c>
      <c r="E38" s="9">
        <v>774.33</v>
      </c>
      <c r="F38" s="10"/>
      <c r="G38" s="9"/>
    </row>
    <row r="39" spans="2:7" x14ac:dyDescent="0.35">
      <c r="B39" s="303"/>
      <c r="C39" s="9"/>
      <c r="D39" s="19" t="s">
        <v>88</v>
      </c>
      <c r="E39" s="9"/>
      <c r="F39" s="16">
        <f>SUM(E37:E38)</f>
        <v>41867.200000000004</v>
      </c>
      <c r="G39" s="9"/>
    </row>
    <row r="40" spans="2:7" x14ac:dyDescent="0.35">
      <c r="B40" s="303"/>
      <c r="C40" s="299" t="s">
        <v>40</v>
      </c>
      <c r="D40" s="19"/>
      <c r="E40" s="9"/>
      <c r="F40" s="10"/>
      <c r="G40" s="9"/>
    </row>
    <row r="41" spans="2:7" ht="24.5" x14ac:dyDescent="0.35">
      <c r="B41" s="303"/>
      <c r="C41" s="300"/>
      <c r="D41" s="19" t="s">
        <v>115</v>
      </c>
      <c r="E41" s="10">
        <v>23508.13</v>
      </c>
      <c r="F41" s="10"/>
      <c r="G41" s="9"/>
    </row>
    <row r="42" spans="2:7" x14ac:dyDescent="0.35">
      <c r="B42" s="304"/>
      <c r="C42" s="301"/>
      <c r="D42" s="15" t="s">
        <v>116</v>
      </c>
      <c r="E42" s="10">
        <v>774.33</v>
      </c>
      <c r="F42" s="10"/>
      <c r="G42" s="9"/>
    </row>
    <row r="43" spans="2:7" x14ac:dyDescent="0.35">
      <c r="B43" s="9"/>
      <c r="C43" s="9"/>
      <c r="D43" s="15" t="s">
        <v>88</v>
      </c>
      <c r="E43" s="9"/>
      <c r="F43" s="16">
        <f>SUM(E41:E42)</f>
        <v>24282.460000000003</v>
      </c>
      <c r="G43" s="9"/>
    </row>
    <row r="44" spans="2:7" x14ac:dyDescent="0.35">
      <c r="B44" s="307" t="s">
        <v>117</v>
      </c>
      <c r="C44" s="15"/>
      <c r="D44" s="15"/>
      <c r="E44" s="9"/>
      <c r="F44" s="10"/>
      <c r="G44" s="9"/>
    </row>
    <row r="45" spans="2:7" ht="53.5" x14ac:dyDescent="0.35">
      <c r="B45" s="307"/>
      <c r="C45" s="17" t="s">
        <v>48</v>
      </c>
      <c r="D45" s="19" t="s">
        <v>118</v>
      </c>
      <c r="E45" s="10">
        <v>18224.73</v>
      </c>
      <c r="F45" s="10"/>
      <c r="G45" s="9"/>
    </row>
    <row r="46" spans="2:7" ht="36.5" x14ac:dyDescent="0.35">
      <c r="B46" s="307"/>
      <c r="C46" s="17" t="s">
        <v>119</v>
      </c>
      <c r="D46" s="19" t="s">
        <v>202</v>
      </c>
      <c r="E46" s="10">
        <v>17451.14</v>
      </c>
      <c r="F46" s="10"/>
      <c r="G46" s="9"/>
    </row>
    <row r="47" spans="2:7" x14ac:dyDescent="0.35">
      <c r="B47" s="9"/>
      <c r="C47" s="9"/>
      <c r="D47" s="15" t="s">
        <v>88</v>
      </c>
      <c r="E47" s="10"/>
      <c r="F47" s="16">
        <f>SUM(E45:E46)</f>
        <v>35675.869999999995</v>
      </c>
      <c r="G47" s="9"/>
    </row>
    <row r="48" spans="2:7" ht="24.5" x14ac:dyDescent="0.35">
      <c r="B48" s="41" t="s">
        <v>120</v>
      </c>
      <c r="C48" s="41"/>
      <c r="D48" s="19" t="s">
        <v>121</v>
      </c>
      <c r="E48" s="10">
        <v>44273.14</v>
      </c>
      <c r="F48" s="10"/>
      <c r="G48" s="9"/>
    </row>
    <row r="49" spans="1:7" x14ac:dyDescent="0.35">
      <c r="B49" s="9"/>
      <c r="C49" s="9"/>
      <c r="D49" s="15" t="s">
        <v>88</v>
      </c>
      <c r="E49" s="9"/>
      <c r="F49" s="16">
        <f>E48</f>
        <v>44273.14</v>
      </c>
      <c r="G49" s="9"/>
    </row>
    <row r="50" spans="1:7" x14ac:dyDescent="0.35">
      <c r="B50" s="9" t="s">
        <v>122</v>
      </c>
      <c r="C50" s="9"/>
      <c r="D50" s="15"/>
      <c r="E50" s="20">
        <v>32279.06</v>
      </c>
      <c r="F50" s="10"/>
      <c r="G50" s="9"/>
    </row>
    <row r="51" spans="1:7" x14ac:dyDescent="0.35">
      <c r="B51" s="9" t="s">
        <v>88</v>
      </c>
      <c r="C51" s="9"/>
      <c r="D51" s="15"/>
      <c r="E51" s="9"/>
      <c r="F51" s="20">
        <f>E50</f>
        <v>32279.06</v>
      </c>
      <c r="G51" s="9"/>
    </row>
    <row r="52" spans="1:7" ht="15.5" x14ac:dyDescent="0.35">
      <c r="A52" s="6" t="s">
        <v>123</v>
      </c>
      <c r="B52" s="13" t="s">
        <v>124</v>
      </c>
      <c r="C52" s="13"/>
      <c r="D52" s="21"/>
      <c r="E52" s="13"/>
      <c r="F52" s="22"/>
      <c r="G52" s="23">
        <f>SUM(F17:F51)</f>
        <v>397953.01</v>
      </c>
    </row>
    <row r="53" spans="1:7" x14ac:dyDescent="0.35">
      <c r="D53" s="24"/>
      <c r="F53" s="25"/>
    </row>
    <row r="54" spans="1:7" x14ac:dyDescent="0.35">
      <c r="A54" s="26" t="s">
        <v>125</v>
      </c>
      <c r="B54" s="26" t="s">
        <v>126</v>
      </c>
      <c r="C54" s="26"/>
      <c r="D54" s="27"/>
      <c r="E54" s="26"/>
      <c r="F54" s="28"/>
      <c r="G54" s="29">
        <f>G11-G52</f>
        <v>293275.58999999997</v>
      </c>
    </row>
    <row r="55" spans="1:7" x14ac:dyDescent="0.35">
      <c r="A55" t="s">
        <v>127</v>
      </c>
      <c r="D55" s="24"/>
      <c r="F55" s="25"/>
    </row>
    <row r="56" spans="1:7" x14ac:dyDescent="0.35">
      <c r="F56" s="25"/>
    </row>
    <row r="57" spans="1:7" x14ac:dyDescent="0.35">
      <c r="A57" t="s">
        <v>128</v>
      </c>
      <c r="F57" s="25"/>
    </row>
    <row r="58" spans="1:7" x14ac:dyDescent="0.35">
      <c r="A58">
        <v>1</v>
      </c>
      <c r="B58" t="s">
        <v>129</v>
      </c>
      <c r="F58" s="25">
        <v>853345</v>
      </c>
    </row>
    <row r="59" spans="1:7" x14ac:dyDescent="0.35">
      <c r="B59" t="s">
        <v>122</v>
      </c>
      <c r="F59" s="25">
        <v>85334.5</v>
      </c>
    </row>
    <row r="60" spans="1:7" x14ac:dyDescent="0.35">
      <c r="B60" t="s">
        <v>130</v>
      </c>
      <c r="F60" s="25"/>
      <c r="G60" s="28">
        <f>SUM(F58:F59)</f>
        <v>938679.5</v>
      </c>
    </row>
    <row r="61" spans="1:7" x14ac:dyDescent="0.35">
      <c r="F61" s="25"/>
    </row>
    <row r="62" spans="1:7" x14ac:dyDescent="0.35">
      <c r="A62">
        <v>2</v>
      </c>
      <c r="B62" t="s">
        <v>131</v>
      </c>
    </row>
    <row r="63" spans="1:7" x14ac:dyDescent="0.35">
      <c r="B63" t="s">
        <v>132</v>
      </c>
      <c r="F63" s="30">
        <v>134809.67000000001</v>
      </c>
    </row>
    <row r="64" spans="1:7" x14ac:dyDescent="0.35">
      <c r="B64" t="s">
        <v>133</v>
      </c>
      <c r="F64" s="25">
        <f>G52</f>
        <v>397953.01</v>
      </c>
    </row>
    <row r="65" spans="1:7" x14ac:dyDescent="0.35">
      <c r="B65" s="31" t="s">
        <v>134</v>
      </c>
      <c r="F65" s="25"/>
      <c r="G65" s="28">
        <f>SUM(F63:F64)</f>
        <v>532762.68000000005</v>
      </c>
    </row>
    <row r="66" spans="1:7" ht="15.5" x14ac:dyDescent="0.35">
      <c r="A66" s="32">
        <v>3</v>
      </c>
      <c r="B66" s="32" t="s">
        <v>135</v>
      </c>
      <c r="C66" s="32"/>
      <c r="D66" s="32"/>
      <c r="E66" s="32"/>
      <c r="F66" s="33"/>
      <c r="G66" s="34">
        <f>G60-G65</f>
        <v>405916.81999999995</v>
      </c>
    </row>
    <row r="67" spans="1:7" x14ac:dyDescent="0.35">
      <c r="F67" s="25"/>
    </row>
    <row r="68" spans="1:7" x14ac:dyDescent="0.35">
      <c r="A68" t="s">
        <v>136</v>
      </c>
      <c r="B68" t="s">
        <v>137</v>
      </c>
      <c r="F68" s="25"/>
    </row>
    <row r="69" spans="1:7" x14ac:dyDescent="0.35">
      <c r="B69" t="s">
        <v>138</v>
      </c>
      <c r="E69" s="25">
        <v>4573.95</v>
      </c>
    </row>
    <row r="70" spans="1:7" x14ac:dyDescent="0.35">
      <c r="B70" t="s">
        <v>139</v>
      </c>
      <c r="E70" s="25">
        <v>16825.400000000001</v>
      </c>
    </row>
    <row r="71" spans="1:7" x14ac:dyDescent="0.35">
      <c r="B71" t="s">
        <v>140</v>
      </c>
      <c r="E71" s="35">
        <v>50540.65</v>
      </c>
    </row>
    <row r="72" spans="1:7" ht="15.5" x14ac:dyDescent="0.35">
      <c r="B72" s="32" t="s">
        <v>57</v>
      </c>
      <c r="C72" s="32"/>
      <c r="D72" s="32"/>
      <c r="E72" s="34">
        <f>SUM(E69:E71)</f>
        <v>71940</v>
      </c>
    </row>
    <row r="74" spans="1:7" x14ac:dyDescent="0.35">
      <c r="F74" s="25"/>
    </row>
    <row r="75" spans="1:7" x14ac:dyDescent="0.35">
      <c r="A75" t="s">
        <v>141</v>
      </c>
      <c r="B75" t="s">
        <v>142</v>
      </c>
      <c r="E75" s="36">
        <f>G54</f>
        <v>293275.58999999997</v>
      </c>
      <c r="F75" s="25"/>
    </row>
    <row r="76" spans="1:7" x14ac:dyDescent="0.35">
      <c r="B76" t="s">
        <v>143</v>
      </c>
      <c r="E76" s="37">
        <v>112641.23</v>
      </c>
      <c r="F76" s="25"/>
    </row>
    <row r="77" spans="1:7" ht="15.5" x14ac:dyDescent="0.35">
      <c r="B77" s="38" t="s">
        <v>145</v>
      </c>
      <c r="C77" s="38"/>
      <c r="D77" s="38"/>
      <c r="E77" s="34">
        <f>SUM(E75:E76)</f>
        <v>405916.81999999995</v>
      </c>
      <c r="F77" s="25"/>
    </row>
  </sheetData>
  <mergeCells count="14">
    <mergeCell ref="B44:B46"/>
    <mergeCell ref="B29:B30"/>
    <mergeCell ref="C29:C30"/>
    <mergeCell ref="B32:B34"/>
    <mergeCell ref="C32:C33"/>
    <mergeCell ref="B36:B42"/>
    <mergeCell ref="C36:C37"/>
    <mergeCell ref="C40:C42"/>
    <mergeCell ref="B15:B20"/>
    <mergeCell ref="C18:C20"/>
    <mergeCell ref="B22:B27"/>
    <mergeCell ref="C22:C23"/>
    <mergeCell ref="C24:C25"/>
    <mergeCell ref="C26:C2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POPPFunctionalArea xmlns="f1161f5b-24a3-4c2d-bc81-44cb9325e8ee">Programme and Project</UNDPPOPPFunctionalArea>
    <UndpOUCode xmlns="1ed4137b-41b2-488b-8250-6d369ec27664">GHA</UndpOUCode>
    <UNDPFocusAreasTaxHTField0 xmlns="1ed4137b-41b2-488b-8250-6d369ec27664">
      <Terms xmlns="http://schemas.microsoft.com/office/infopath/2007/PartnerControls">
        <TermInfo xmlns="http://schemas.microsoft.com/office/infopath/2007/PartnerControls">
          <TermName xmlns="http://schemas.microsoft.com/office/infopath/2007/PartnerControls">Environment and Energy</TermName>
          <TermId xmlns="http://schemas.microsoft.com/office/infopath/2007/PartnerControls">507850c5-118d-4c78-99b1-c760df552b10</TermId>
        </TermInfo>
      </Terms>
    </UNDPFocusArea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GHA</TermName>
          <TermId xmlns="http://schemas.microsoft.com/office/infopath/2007/PartnerControls">1d2ea0de-5983-4ca5-a610-838eddc7a0d2</TermId>
        </TermInfo>
      </Terms>
    </gc6531b704974d528487414686b72f6f>
    <UndpDocID xmlns="1ed4137b-41b2-488b-8250-6d369ec27664" xsi:nil="true"/>
    <b6db62fdefd74bd188b0c1cc54de5bcf xmlns="1ed4137b-41b2-488b-8250-6d369ec27664">
      <Terms xmlns="http://schemas.microsoft.com/office/infopath/2007/PartnerControls"/>
    </b6db62fdefd74bd188b0c1cc54de5bcf>
    <UNDPSummary xmlns="f1161f5b-24a3-4c2d-bc81-44cb9325e8ee" xsi:nil="true"/>
    <Outcome1 xmlns="f1161f5b-24a3-4c2d-bc81-44cb9325e8ee" xsi:nil="true"/>
    <UNDPCountryTaxHTField0 xmlns="1ed4137b-41b2-488b-8250-6d369ec27664">
      <Terms xmlns="http://schemas.microsoft.com/office/infopath/2007/PartnerControls">
        <TermInfo xmlns="http://schemas.microsoft.com/office/infopath/2007/PartnerControls">
          <TermName xmlns="http://schemas.microsoft.com/office/infopath/2007/PartnerControls">Units/Offices</TermName>
          <TermId xmlns="http://schemas.microsoft.com/office/infopath/2007/PartnerControls">dc193c33-d84d-49b7-b96c-78772b816c2f</TermId>
        </TermInfo>
      </Terms>
    </UNDPCountryTaxHTField0>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c4e2ab2cc9354bbf9064eeb465a566ea xmlns="1ed4137b-41b2-488b-8250-6d369ec27664">
      <Terms xmlns="http://schemas.microsoft.com/office/infopath/2007/PartnerControls"/>
    </c4e2ab2cc9354bbf9064eeb465a566ea>
    <Project_x0020_Manager xmlns="f1161f5b-24a3-4c2d-bc81-44cb9325e8ee" xsi:nil="true"/>
    <_dlc_DocId xmlns="f1161f5b-24a3-4c2d-bc81-44cb9325e8ee">ATLASPDC-4-75411</_dlc_DocId>
    <TaxCatchAll xmlns="1ed4137b-41b2-488b-8250-6d369ec27664">
      <Value>1174</Value>
      <Value>763</Value>
      <Value>296</Value>
      <Value>1109</Value>
      <Value>1159</Value>
      <Value>1</Value>
    </TaxCatchAll>
    <_Publisher xmlns="http://schemas.microsoft.com/sharepoint/v3/fields" xsi:nil="true"/>
    <UndpDocStatus xmlns="1ed4137b-41b2-488b-8250-6d369ec27664">Approved</UndpDocStatus>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Project_x0020_Number xmlns="f1161f5b-24a3-4c2d-bc81-44cb9325e8ee" xsi:nil="true"/>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Budget</TermName>
          <TermId xmlns="http://schemas.microsoft.com/office/infopath/2007/PartnerControls">1c1fa43a-cb36-4844-8715-9a4cc93e1ac9</TermId>
        </TermInfo>
      </Terms>
    </idff2b682fce4d0680503cd9036a3260>
    <UNDPDocumentCategoryTaxHTField0 xmlns="1ed4137b-41b2-488b-8250-6d369ec27664">
      <Terms xmlns="http://schemas.microsoft.com/office/infopath/2007/PartnerControls"/>
    </UNDPDocumentCategoryTaxHTField0>
    <UndpDocFormat xmlns="1ed4137b-41b2-488b-8250-6d369ec27664" xsi:nil="true"/>
    <UNDPPublishedDate xmlns="f1161f5b-24a3-4c2d-bc81-44cb9325e8ee">2017-12-27T08:00:00+00:00</UNDPPublishedDate>
    <UndpClassificationLevel xmlns="1ed4137b-41b2-488b-8250-6d369ec27664">Public</UndpClassificationLevel>
    <UndpIsTemplate xmlns="1ed4137b-41b2-488b-8250-6d369ec27664">No</UndpIsTemplate>
    <PDC_x0020_Document_x0020_Category xmlns="f1161f5b-24a3-4c2d-bc81-44cb9325e8ee">Project</PDC_x0020_Document_x0020_Category>
    <UndpDocTypeMMTaxHTField0 xmlns="1ed4137b-41b2-488b-8250-6d369ec27664">
      <Terms xmlns="http://schemas.microsoft.com/office/infopath/2007/PartnerControls"/>
    </UndpDocTypeMMTaxHTField0>
    <UndpProjectNo xmlns="1ed4137b-41b2-488b-8250-6d369ec27664">00088002</UndpProjectNo>
    <_dlc_DocIdUrl xmlns="f1161f5b-24a3-4c2d-bc81-44cb9325e8ee">
      <Url>https://info.undp.org/docs/pdc/_layouts/DocIdRedir.aspx?ID=ATLASPDC-4-75411</Url>
      <Description>ATLASPDC-4-75411</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3E7D1BA2-8FB4-4589-8F6E-9B5FC239BF80}"/>
</file>

<file path=customXml/itemProps2.xml><?xml version="1.0" encoding="utf-8"?>
<ds:datastoreItem xmlns:ds="http://schemas.openxmlformats.org/officeDocument/2006/customXml" ds:itemID="{9CD18C89-9B88-4F37-A8D7-A9FFFEEFD8FA}"/>
</file>

<file path=customXml/itemProps3.xml><?xml version="1.0" encoding="utf-8"?>
<ds:datastoreItem xmlns:ds="http://schemas.openxmlformats.org/officeDocument/2006/customXml" ds:itemID="{6CCBF65C-29FC-4651-B6FB-C2AF4A6B7BA1}"/>
</file>

<file path=customXml/itemProps4.xml><?xml version="1.0" encoding="utf-8"?>
<ds:datastoreItem xmlns:ds="http://schemas.openxmlformats.org/officeDocument/2006/customXml" ds:itemID="{4D955603-7EA0-4F30-83AE-1DC1263694CE}"/>
</file>

<file path=customXml/itemProps5.xml><?xml version="1.0" encoding="utf-8"?>
<ds:datastoreItem xmlns:ds="http://schemas.openxmlformats.org/officeDocument/2006/customXml" ds:itemID="{E6CA6499-EC94-48C7-9FC3-13E95873C7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Work Plan 2017</vt:lpstr>
      <vt:lpstr>Work Plan 2017 UNEP</vt:lpstr>
      <vt:lpstr>Itemised 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Ayirebi Frimpong</dc:creator>
  <cp:lastModifiedBy>Stephen Kansuk</cp:lastModifiedBy>
  <cp:lastPrinted>2017-01-30T16:39:49Z</cp:lastPrinted>
  <dcterms:created xsi:type="dcterms:W3CDTF">2017-01-18T11:29:51Z</dcterms:created>
  <dcterms:modified xsi:type="dcterms:W3CDTF">2017-05-02T16:10:53Z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NDPCountry">
    <vt:lpwstr>1174;#Units/Offices|dc193c33-d84d-49b7-b96c-78772b816c2f</vt:lpwstr>
  </property>
  <property fmtid="{D5CDD505-2E9C-101B-9397-08002B2CF9AE}" pid="3" name="UndpDocTypeMM">
    <vt:lpwstr/>
  </property>
  <property fmtid="{D5CDD505-2E9C-101B-9397-08002B2CF9AE}" pid="4" name="UNDPDocumentCategory">
    <vt:lpwstr/>
  </property>
  <property fmtid="{D5CDD505-2E9C-101B-9397-08002B2CF9AE}" pid="5" name="ContentTypeId">
    <vt:lpwstr>0x010100F075C04BA242A84ABD3293E3AD35CDA400AB50428DC784B44FAACCAA5FAE40C0590045B5E632B552204ABF0E616DD66BDA0F</vt:lpwstr>
  </property>
  <property fmtid="{D5CDD505-2E9C-101B-9397-08002B2CF9AE}" pid="6" name="UN Languages">
    <vt:lpwstr>1;#English|7f98b732-4b5b-4b70-ba90-a0eff09b5d2d</vt:lpwstr>
  </property>
  <property fmtid="{D5CDD505-2E9C-101B-9397-08002B2CF9AE}" pid="7" name="Operating Unit0">
    <vt:lpwstr>1159;#GHA|1d2ea0de-5983-4ca5-a610-838eddc7a0d2</vt:lpwstr>
  </property>
  <property fmtid="{D5CDD505-2E9C-101B-9397-08002B2CF9AE}" pid="8" name="Atlas Document Status">
    <vt:lpwstr>763;#Draft|121d40a5-e62e-4d42-82e4-d6d12003de0a</vt:lpwstr>
  </property>
  <property fmtid="{D5CDD505-2E9C-101B-9397-08002B2CF9AE}" pid="9" name="_dlc_DocIdItemGuid">
    <vt:lpwstr>c5d54856-0688-41a5-8922-b93f01402f35</vt:lpwstr>
  </property>
  <property fmtid="{D5CDD505-2E9C-101B-9397-08002B2CF9AE}" pid="10" name="Atlas Document Type">
    <vt:lpwstr>1109;#Budget|1c1fa43a-cb36-4844-8715-9a4cc93e1ac9</vt:lpwstr>
  </property>
  <property fmtid="{D5CDD505-2E9C-101B-9397-08002B2CF9AE}" pid="11" name="UndpUnitMM">
    <vt:lpwstr/>
  </property>
  <property fmtid="{D5CDD505-2E9C-101B-9397-08002B2CF9AE}" pid="12" name="eRegFilingCodeMM">
    <vt:lpwstr/>
  </property>
  <property fmtid="{D5CDD505-2E9C-101B-9397-08002B2CF9AE}" pid="13" name="UNDPFocusAreas">
    <vt:lpwstr>296;#Environment and Energy|507850c5-118d-4c78-99b1-c760df552b10</vt:lpwstr>
  </property>
  <property fmtid="{D5CDD505-2E9C-101B-9397-08002B2CF9AE}" pid="14" name="DocumentSetDescription">
    <vt:lpwstr/>
  </property>
  <property fmtid="{D5CDD505-2E9C-101B-9397-08002B2CF9AE}" pid="15" name="UnitTaxHTField0">
    <vt:lpwstr/>
  </property>
  <property fmtid="{D5CDD505-2E9C-101B-9397-08002B2CF9AE}" pid="16" name="Unit">
    <vt:lpwstr/>
  </property>
  <property fmtid="{D5CDD505-2E9C-101B-9397-08002B2CF9AE}" pid="17" name="URL">
    <vt:lpwstr/>
  </property>
</Properties>
</file>